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1"/>
  </bookViews>
  <sheets>
    <sheet name="US Sen &amp; US Rep" sheetId="1" r:id="rId1"/>
    <sheet name="Gov - St Cont" sheetId="2" r:id="rId2"/>
    <sheet name="AG &amp; Sup Int" sheetId="3" r:id="rId3"/>
    <sheet name="St Jud &amp; Voting Stats" sheetId="4" r:id="rId4"/>
    <sheet name="Leg " sheetId="5" r:id="rId5"/>
    <sheet name="County " sheetId="6" r:id="rId6"/>
    <sheet name="Dist Jdg" sheetId="7" r:id="rId7"/>
    <sheet name="Special Questions" sheetId="8" r:id="rId8"/>
  </sheets>
  <definedNames>
    <definedName name="_xlnm.Print_Titles" localSheetId="2">'AG &amp; Sup Int'!$A:$A</definedName>
    <definedName name="_xlnm.Print_Titles" localSheetId="1">'Gov - St Cont'!$A:$A</definedName>
    <definedName name="_xlnm.Print_Titles" localSheetId="4">'Leg '!$1:$6</definedName>
    <definedName name="_xlnm.Print_Titles" localSheetId="7">'Special Questions'!$A:$A</definedName>
    <definedName name="_xlnm.Print_Titles" localSheetId="3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<sst xmlns="http://schemas.openxmlformats.org/spreadsheetml/2006/main" count="369" uniqueCount="160">
  <si>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</si>
  <si>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</si>
  <si>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</si>
  <si>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</si>
  <si>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</si>
  <si>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</si>
  <si>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</si>
  <si>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</si>
  <si>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</si>
  <si>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</si>
  <si>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</si>
  <si>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</si>
  <si>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</si>
  <si>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</si>
  <si>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</si>
  <si>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</si>
  <si>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</si>
  <si>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</si>
  <si>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</si>
  <si>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</si>
  <si>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</si>
  <si>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</si>
  <si>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</si>
  <si>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</si>
  <si>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</si>
  <si>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</si>
  <si>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</si>
  <si>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</si>
  <si>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</si>
  <si>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</si>
  <si>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</si>
  <si>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</si>
  <si>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</si>
  <si>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</si>
  <si>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</si>
  <si>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</si>
  <si>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</si>
  <si>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</si>
  <si>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</si>
  <si>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</si>
  <si>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</si>
  <si>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</si>
  <si>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</si>
  <si>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</si>
  <si>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</si>
  <si>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</si>
  <si>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</si>
  <si>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</si>
  <si>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</si>
  <si>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</si>
  <si>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</si>
  <si>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</si>
  <si>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</si>
  <si>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</si>
  <si>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</si>
  <si>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</si>
  <si>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</si>
  <si>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</si>
  <si>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</si>
  <si>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</si>
  <si>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</si>
  <si>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</si>
  <si>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</si>
  <si>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</si>
  <si>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</si>
  <si>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</si>
  <si>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</si>
  <si>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</si>
  <si>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</si>
  <si>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</si>
  <si>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</si>
  <si>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</si>
  <si>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</si>
  <si>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</si>
  <si>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</si>
  <si>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</si>
  <si>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</si>
  <si>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</si>
  <si>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</si>
  <si>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</si>
  <si>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</si>
  <si>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</si>
  <si>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</si>
  <si>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</si>
  <si>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</si>
  <si>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</si>
  <si>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</si>
  <si>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</si>
  <si>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</si>
  <si>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</si>
  <si>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</si>
  <si>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</si>
  <si>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In Favor Of</t>
  </si>
  <si>
    <t>Against</t>
  </si>
  <si>
    <t>Holli Woodings</t>
  </si>
  <si>
    <t>BF/Kootenai</t>
  </si>
  <si>
    <t>Copeland</t>
  </si>
  <si>
    <t>Moyie Springs</t>
  </si>
  <si>
    <t>Naples</t>
  </si>
  <si>
    <t>North Bonners Ferry</t>
  </si>
  <si>
    <t>Valley View</t>
  </si>
  <si>
    <t>Absentee</t>
  </si>
  <si>
    <t>LEGISLATIVE DIST 1</t>
  </si>
  <si>
    <t>CON</t>
  </si>
  <si>
    <t>Danielle Ahrens</t>
  </si>
  <si>
    <t>Shawn A. Keough</t>
  </si>
  <si>
    <t>Christian Fioravanti</t>
  </si>
  <si>
    <t>Jack Mervin</t>
  </si>
  <si>
    <t>Laura Bry</t>
  </si>
  <si>
    <t>Steve Tanner</t>
  </si>
  <si>
    <t>Heather Scott</t>
  </si>
  <si>
    <t>Stephen T. Snedden</t>
  </si>
  <si>
    <t>Andrew C Sorg</t>
  </si>
  <si>
    <t>Bob Vickaryous</t>
  </si>
  <si>
    <t>Sage Dixon</t>
  </si>
  <si>
    <t>George E. Eskridge</t>
  </si>
  <si>
    <t>LeAlan Pinkerton</t>
  </si>
  <si>
    <t>Jeannie Robinson</t>
  </si>
  <si>
    <t>Walt Kirby</t>
  </si>
  <si>
    <t>Stanley "Philip" Sweet</t>
  </si>
  <si>
    <t>Becky James</t>
  </si>
  <si>
    <t>Susan M. (Sue) Larson</t>
  </si>
  <si>
    <t>Scot Lindsay</t>
  </si>
  <si>
    <t>David A. Ryals</t>
  </si>
  <si>
    <t>Mick M. Mellett</t>
  </si>
  <si>
    <t>Judge Buchanan</t>
  </si>
  <si>
    <t>Barbara Buchanan</t>
  </si>
  <si>
    <t>Judge Simpson</t>
  </si>
  <si>
    <t>Benjamin R. Simpson</t>
  </si>
  <si>
    <t>Judge Gibler</t>
  </si>
  <si>
    <t>Fred M. Gibler</t>
  </si>
  <si>
    <t>Judge Mitchell</t>
  </si>
  <si>
    <t>Judge Haynes</t>
  </si>
  <si>
    <t>Lansing L. Haynes</t>
  </si>
  <si>
    <t>Judge Christensen</t>
  </si>
  <si>
    <t>Richard S. Christensen</t>
  </si>
  <si>
    <t>Charles "Jason" Thomas</t>
  </si>
  <si>
    <t>Larry DeVore</t>
  </si>
  <si>
    <t>Lyndsay Hart</t>
  </si>
  <si>
    <t xml:space="preserve">Republican </t>
  </si>
  <si>
    <t>Tim Dillin</t>
  </si>
  <si>
    <t>Delia Owens</t>
  </si>
  <si>
    <t>Robert D. Pluid</t>
  </si>
  <si>
    <t>Stephen F. Howlett</t>
  </si>
  <si>
    <t>Sara Hall</t>
  </si>
  <si>
    <t>David Kramer</t>
  </si>
  <si>
    <t>Greg Johnson</t>
  </si>
  <si>
    <t>David C. Jurgensen</t>
  </si>
  <si>
    <t>Debbie Flory</t>
  </si>
  <si>
    <t>Linda Alt</t>
  </si>
  <si>
    <t>LIBRARY DISTRICT</t>
  </si>
  <si>
    <t>BOND ELECTION</t>
  </si>
  <si>
    <t>LEVY ELECTION</t>
  </si>
  <si>
    <t>DISTRICT #1</t>
  </si>
  <si>
    <t>Tim Tucker</t>
  </si>
  <si>
    <t>Glenda Poston</t>
  </si>
  <si>
    <t>John T. Mitchell</t>
  </si>
  <si>
    <t>North Bonner Ferrys</t>
  </si>
  <si>
    <t xml:space="preserve">Steve Pankey </t>
  </si>
  <si>
    <t>David Hartigan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</si>
</sst>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3" fontId="8" fillId="0" borderId="53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left"/>
      <protection/>
    </xf>
    <xf numFmtId="3" fontId="8" fillId="0" borderId="53" xfId="0" applyNumberFormat="1" applyFont="1" applyFill="1" applyBorder="1" applyAlignment="1" applyProtection="1">
      <alignment horizontal="left"/>
      <protection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5" borderId="24" xfId="0" applyNumberFormat="1" applyFont="1" applyFill="1" applyBorder="1" applyAlignment="1" applyProtection="1">
      <alignment horizontal="center"/>
      <protection locked="0"/>
    </xf>
    <xf numFmtId="3" fontId="6" fillId="35" borderId="24" xfId="0" applyNumberFormat="1" applyFont="1" applyFill="1" applyBorder="1" applyAlignment="1" applyProtection="1">
      <alignment horizontal="center"/>
      <protection/>
    </xf>
    <xf numFmtId="164" fontId="6" fillId="35" borderId="25" xfId="0" applyNumberFormat="1" applyFont="1" applyFill="1" applyBorder="1" applyAlignment="1" applyProtection="1">
      <alignment horizontal="center"/>
      <protection/>
    </xf>
    <xf numFmtId="3" fontId="6" fillId="35" borderId="25" xfId="0" applyNumberFormat="1" applyFont="1" applyFill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 applyProtection="1">
      <alignment horizontal="center"/>
      <protection/>
    </xf>
    <xf numFmtId="3" fontId="6" fillId="35" borderId="25" xfId="0" applyNumberFormat="1" applyFont="1" applyFill="1" applyBorder="1" applyAlignment="1" applyProtection="1">
      <alignment/>
      <protection/>
    </xf>
    <xf numFmtId="3" fontId="6" fillId="35" borderId="23" xfId="0" applyNumberFormat="1" applyFont="1" applyFill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 locked="0"/>
    </xf>
    <xf numFmtId="3" fontId="6" fillId="35" borderId="42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2">
      <selection activeCell="B24" sqref="B24:H30"/>
    </sheetView>
  </sheetViews>
  <sheetFormatPr defaultColWidth="9.140625" defaultRowHeight="12.75"/>
  <cols>
    <col min="1" max="1" width="15.28125" style="23" bestFit="1" customWidth="1"/>
    <col min="2" max="5" width="8.57421875" style="23" customWidth="1"/>
    <col min="6" max="12" width="8.57421875" style="46" customWidth="1"/>
    <col min="13" max="16384" width="9.140625" style="16" customWidth="1"/>
  </cols>
  <sheetData>
    <row r="1" spans="1:12" ht="13.5">
      <c r="A1" s="33"/>
      <c r="B1" s="59"/>
      <c r="C1" s="60"/>
      <c r="D1" s="60"/>
      <c r="E1" s="62"/>
      <c r="F1" s="16"/>
      <c r="G1" s="16"/>
      <c r="H1" s="16"/>
      <c r="I1" s="16"/>
      <c r="J1" s="16"/>
      <c r="K1" s="16"/>
      <c r="L1" s="16"/>
    </row>
    <row r="2" spans="1:5" s="35" customFormat="1" ht="13.5">
      <c r="A2" s="34"/>
      <c r="B2" s="123" t="s">
        <v>56</v>
      </c>
      <c r="C2" s="124"/>
      <c r="D2" s="124"/>
      <c r="E2" s="125"/>
    </row>
    <row r="3" spans="1:5" s="35" customFormat="1" ht="13.5">
      <c r="A3" s="36"/>
      <c r="B3" s="126" t="s">
        <v>57</v>
      </c>
      <c r="C3" s="127"/>
      <c r="D3" s="127"/>
      <c r="E3" s="128"/>
    </row>
    <row r="4" spans="1:12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16"/>
      <c r="G4" s="16"/>
      <c r="H4" s="16"/>
      <c r="I4" s="16"/>
      <c r="J4" s="16"/>
      <c r="K4" s="16"/>
      <c r="L4" s="16"/>
    </row>
    <row r="5" spans="1:5" s="17" customFormat="1" ht="97.5" customHeight="1" thickBot="1">
      <c r="A5" s="38" t="s">
        <v>16</v>
      </c>
      <c r="B5" s="7" t="s">
        <v>43</v>
      </c>
      <c r="C5" s="7" t="s">
        <v>59</v>
      </c>
      <c r="D5" s="7" t="s">
        <v>60</v>
      </c>
      <c r="E5" s="7" t="s">
        <v>61</v>
      </c>
    </row>
    <row r="6" spans="1:5" s="21" customFormat="1" ht="14.25" thickBot="1">
      <c r="A6" s="18"/>
      <c r="B6" s="58"/>
      <c r="C6" s="58"/>
      <c r="D6" s="58"/>
      <c r="E6" s="103"/>
    </row>
    <row r="7" spans="1:5" s="21" customFormat="1" ht="13.5">
      <c r="A7" s="1" t="s">
        <v>95</v>
      </c>
      <c r="B7" s="110">
        <v>5</v>
      </c>
      <c r="C7" s="112">
        <v>12</v>
      </c>
      <c r="D7" s="110">
        <v>47</v>
      </c>
      <c r="E7" s="112">
        <v>133</v>
      </c>
    </row>
    <row r="8" spans="1:5" s="21" customFormat="1" ht="13.5">
      <c r="A8" s="1" t="s">
        <v>96</v>
      </c>
      <c r="B8" s="111">
        <v>3</v>
      </c>
      <c r="C8" s="113">
        <v>5</v>
      </c>
      <c r="D8" s="111">
        <v>41</v>
      </c>
      <c r="E8" s="113">
        <v>104</v>
      </c>
    </row>
    <row r="9" spans="1:5" s="21" customFormat="1" ht="13.5">
      <c r="A9" s="1" t="s">
        <v>97</v>
      </c>
      <c r="B9" s="111">
        <v>12</v>
      </c>
      <c r="C9" s="113">
        <v>19</v>
      </c>
      <c r="D9" s="111">
        <v>83</v>
      </c>
      <c r="E9" s="113">
        <v>228</v>
      </c>
    </row>
    <row r="10" spans="1:5" s="43" customFormat="1" ht="13.5">
      <c r="A10" s="1" t="s">
        <v>98</v>
      </c>
      <c r="B10" s="111">
        <v>4</v>
      </c>
      <c r="C10" s="113">
        <v>12</v>
      </c>
      <c r="D10" s="111">
        <v>43</v>
      </c>
      <c r="E10" s="113">
        <v>143</v>
      </c>
    </row>
    <row r="11" spans="1:5" s="43" customFormat="1" ht="13.5">
      <c r="A11" s="1" t="s">
        <v>99</v>
      </c>
      <c r="B11" s="111">
        <v>16</v>
      </c>
      <c r="C11" s="113">
        <v>19</v>
      </c>
      <c r="D11" s="111">
        <v>51</v>
      </c>
      <c r="E11" s="113">
        <v>195</v>
      </c>
    </row>
    <row r="12" spans="1:5" s="43" customFormat="1" ht="13.5">
      <c r="A12" s="1" t="s">
        <v>100</v>
      </c>
      <c r="B12" s="111">
        <v>7</v>
      </c>
      <c r="C12" s="113">
        <v>20</v>
      </c>
      <c r="D12" s="111">
        <v>50</v>
      </c>
      <c r="E12" s="113">
        <v>145</v>
      </c>
    </row>
    <row r="13" spans="1:5" s="43" customFormat="1" ht="13.5">
      <c r="A13" s="99" t="s">
        <v>101</v>
      </c>
      <c r="B13" s="111">
        <v>9</v>
      </c>
      <c r="C13" s="113">
        <v>30</v>
      </c>
      <c r="D13" s="111">
        <v>90</v>
      </c>
      <c r="E13" s="113">
        <v>326</v>
      </c>
    </row>
    <row r="14" spans="1:12" ht="13.5">
      <c r="A14" s="9" t="s">
        <v>0</v>
      </c>
      <c r="B14" s="24">
        <f>SUM(B7:B13)</f>
        <v>56</v>
      </c>
      <c r="C14" s="24">
        <f>SUM(C7:C13)</f>
        <v>117</v>
      </c>
      <c r="D14" s="24">
        <f>SUM(D7:D13)</f>
        <v>405</v>
      </c>
      <c r="E14" s="24">
        <f>SUM(E7:E13)</f>
        <v>1274</v>
      </c>
      <c r="F14" s="16"/>
      <c r="G14" s="16"/>
      <c r="H14" s="16"/>
      <c r="I14" s="16"/>
      <c r="J14" s="16"/>
      <c r="K14" s="16"/>
      <c r="L14" s="16"/>
    </row>
    <row r="15" spans="1:12" ht="13.5">
      <c r="A15" s="45"/>
      <c r="B15" s="71"/>
      <c r="C15" s="71"/>
      <c r="D15" s="71"/>
      <c r="E15" s="71"/>
      <c r="F15" s="16"/>
      <c r="G15" s="16"/>
      <c r="H15" s="16"/>
      <c r="I15" s="16"/>
      <c r="J15" s="16"/>
      <c r="K15" s="16"/>
      <c r="L15" s="16"/>
    </row>
    <row r="16" spans="1:12" ht="13.5">
      <c r="A16" s="45"/>
      <c r="B16" s="71"/>
      <c r="C16" s="71"/>
      <c r="D16" s="71"/>
      <c r="E16" s="71"/>
      <c r="F16" s="16"/>
      <c r="G16" s="16"/>
      <c r="H16" s="16"/>
      <c r="I16" s="16"/>
      <c r="J16" s="16"/>
      <c r="K16" s="16"/>
      <c r="L16" s="16"/>
    </row>
    <row r="17" spans="1:12" ht="13.5">
      <c r="A17" s="45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3.5">
      <c r="A18" s="33"/>
      <c r="B18" s="129" t="s">
        <v>56</v>
      </c>
      <c r="C18" s="129"/>
      <c r="D18" s="129"/>
      <c r="E18" s="129"/>
      <c r="F18" s="129"/>
      <c r="G18" s="129"/>
      <c r="H18" s="129"/>
      <c r="I18" s="16"/>
      <c r="J18" s="16"/>
      <c r="K18" s="16"/>
      <c r="L18" s="16"/>
    </row>
    <row r="19" spans="1:8" s="35" customFormat="1" ht="13.5">
      <c r="A19" s="34"/>
      <c r="B19" s="123" t="s">
        <v>58</v>
      </c>
      <c r="C19" s="124"/>
      <c r="D19" s="124"/>
      <c r="E19" s="124"/>
      <c r="F19" s="124"/>
      <c r="G19" s="124"/>
      <c r="H19" s="125"/>
    </row>
    <row r="20" spans="1:8" s="35" customFormat="1" ht="13.5">
      <c r="A20" s="36"/>
      <c r="B20" s="126" t="s">
        <v>51</v>
      </c>
      <c r="C20" s="127"/>
      <c r="D20" s="127"/>
      <c r="E20" s="127"/>
      <c r="F20" s="127"/>
      <c r="G20" s="127"/>
      <c r="H20" s="128"/>
    </row>
    <row r="21" spans="1:12" ht="13.5" customHeight="1">
      <c r="A21" s="37"/>
      <c r="B21" s="2" t="s">
        <v>3</v>
      </c>
      <c r="C21" s="2" t="s">
        <v>3</v>
      </c>
      <c r="D21" s="2" t="s">
        <v>4</v>
      </c>
      <c r="E21" s="2" t="s">
        <v>4</v>
      </c>
      <c r="F21" s="2" t="s">
        <v>4</v>
      </c>
      <c r="G21" s="2" t="s">
        <v>4</v>
      </c>
      <c r="H21" s="2" t="s">
        <v>4</v>
      </c>
      <c r="I21" s="16"/>
      <c r="J21" s="16"/>
      <c r="K21" s="16"/>
      <c r="L21" s="16"/>
    </row>
    <row r="22" spans="1:8" s="17" customFormat="1" ht="97.5" customHeight="1" thickBot="1">
      <c r="A22" s="38" t="s">
        <v>16</v>
      </c>
      <c r="B22" s="7" t="s">
        <v>62</v>
      </c>
      <c r="C22" s="7" t="s">
        <v>63</v>
      </c>
      <c r="D22" s="7" t="s">
        <v>64</v>
      </c>
      <c r="E22" s="7" t="s">
        <v>65</v>
      </c>
      <c r="F22" s="7" t="s">
        <v>53</v>
      </c>
      <c r="G22" s="7" t="s">
        <v>66</v>
      </c>
      <c r="H22" s="7" t="s">
        <v>67</v>
      </c>
    </row>
    <row r="23" spans="1:8" s="21" customFormat="1" ht="14.25" thickBot="1">
      <c r="A23" s="18"/>
      <c r="B23" s="19"/>
      <c r="C23" s="19"/>
      <c r="D23" s="19"/>
      <c r="E23" s="19"/>
      <c r="F23" s="19"/>
      <c r="G23" s="19"/>
      <c r="H23" s="20"/>
    </row>
    <row r="24" spans="1:8" s="21" customFormat="1" ht="13.5">
      <c r="A24" s="1" t="s">
        <v>95</v>
      </c>
      <c r="B24" s="39">
        <v>6</v>
      </c>
      <c r="C24" s="26">
        <v>13</v>
      </c>
      <c r="D24" s="63">
        <v>14</v>
      </c>
      <c r="E24" s="63">
        <v>3</v>
      </c>
      <c r="F24" s="63">
        <v>144</v>
      </c>
      <c r="G24" s="63">
        <v>16</v>
      </c>
      <c r="H24" s="26">
        <v>13</v>
      </c>
    </row>
    <row r="25" spans="1:8" s="21" customFormat="1" ht="13.5">
      <c r="A25" s="1" t="s">
        <v>96</v>
      </c>
      <c r="B25" s="41">
        <v>3</v>
      </c>
      <c r="C25" s="31">
        <v>5</v>
      </c>
      <c r="D25" s="64">
        <v>13</v>
      </c>
      <c r="E25" s="64">
        <v>5</v>
      </c>
      <c r="F25" s="64">
        <v>109</v>
      </c>
      <c r="G25" s="64">
        <v>10</v>
      </c>
      <c r="H25" s="31">
        <v>7</v>
      </c>
    </row>
    <row r="26" spans="1:8" s="21" customFormat="1" ht="13.5">
      <c r="A26" s="1" t="s">
        <v>97</v>
      </c>
      <c r="B26" s="41">
        <v>11</v>
      </c>
      <c r="C26" s="31">
        <v>18</v>
      </c>
      <c r="D26" s="64">
        <v>27</v>
      </c>
      <c r="E26" s="64">
        <v>14</v>
      </c>
      <c r="F26" s="64">
        <v>248</v>
      </c>
      <c r="G26" s="64">
        <v>22</v>
      </c>
      <c r="H26" s="31">
        <v>15</v>
      </c>
    </row>
    <row r="27" spans="1:8" s="43" customFormat="1" ht="13.5">
      <c r="A27" s="1" t="s">
        <v>98</v>
      </c>
      <c r="B27" s="41">
        <v>3</v>
      </c>
      <c r="C27" s="31">
        <v>11</v>
      </c>
      <c r="D27" s="64">
        <v>13</v>
      </c>
      <c r="E27" s="64">
        <v>10</v>
      </c>
      <c r="F27" s="64">
        <v>138</v>
      </c>
      <c r="G27" s="64">
        <v>13</v>
      </c>
      <c r="H27" s="31">
        <v>15</v>
      </c>
    </row>
    <row r="28" spans="1:8" s="43" customFormat="1" ht="13.5">
      <c r="A28" s="1" t="s">
        <v>99</v>
      </c>
      <c r="B28" s="41">
        <v>14</v>
      </c>
      <c r="C28" s="31">
        <v>22</v>
      </c>
      <c r="D28" s="64">
        <v>14</v>
      </c>
      <c r="E28" s="64">
        <v>11</v>
      </c>
      <c r="F28" s="64">
        <v>181</v>
      </c>
      <c r="G28" s="64">
        <v>21</v>
      </c>
      <c r="H28" s="31">
        <v>15</v>
      </c>
    </row>
    <row r="29" spans="1:8" s="43" customFormat="1" ht="13.5">
      <c r="A29" s="1" t="s">
        <v>100</v>
      </c>
      <c r="B29" s="41">
        <v>5</v>
      </c>
      <c r="C29" s="31">
        <v>21</v>
      </c>
      <c r="D29" s="64">
        <v>7</v>
      </c>
      <c r="E29" s="64">
        <v>8</v>
      </c>
      <c r="F29" s="64">
        <v>150</v>
      </c>
      <c r="G29" s="64">
        <v>16</v>
      </c>
      <c r="H29" s="31">
        <v>15</v>
      </c>
    </row>
    <row r="30" spans="1:8" s="43" customFormat="1" ht="13.5">
      <c r="A30" s="99" t="s">
        <v>101</v>
      </c>
      <c r="B30" s="41">
        <v>5</v>
      </c>
      <c r="C30" s="31">
        <v>36</v>
      </c>
      <c r="D30" s="64">
        <v>8</v>
      </c>
      <c r="E30" s="64">
        <v>19</v>
      </c>
      <c r="F30" s="64">
        <v>327</v>
      </c>
      <c r="G30" s="64">
        <v>33</v>
      </c>
      <c r="H30" s="31">
        <v>22</v>
      </c>
    </row>
    <row r="31" spans="1:12" ht="13.5">
      <c r="A31" s="9" t="s">
        <v>0</v>
      </c>
      <c r="B31" s="24">
        <f aca="true" t="shared" si="0" ref="B31:H31">SUM(B24:B30)</f>
        <v>47</v>
      </c>
      <c r="C31" s="73">
        <f t="shared" si="0"/>
        <v>126</v>
      </c>
      <c r="D31" s="73">
        <f t="shared" si="0"/>
        <v>96</v>
      </c>
      <c r="E31" s="24">
        <f t="shared" si="0"/>
        <v>70</v>
      </c>
      <c r="F31" s="24">
        <f t="shared" si="0"/>
        <v>1297</v>
      </c>
      <c r="G31" s="24">
        <f t="shared" si="0"/>
        <v>131</v>
      </c>
      <c r="H31" s="24">
        <f t="shared" si="0"/>
        <v>102</v>
      </c>
      <c r="I31" s="16"/>
      <c r="J31" s="16"/>
      <c r="K31" s="16"/>
      <c r="L31" s="16"/>
    </row>
  </sheetData>
  <sheetProtection selectLockedCells="1"/>
  <mergeCells count="5">
    <mergeCell ref="B19:H19"/>
    <mergeCell ref="B20:H20"/>
    <mergeCell ref="B3:E3"/>
    <mergeCell ref="B2:E2"/>
    <mergeCell ref="B18:H18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15.28125" style="23" bestFit="1" customWidth="1"/>
    <col min="2" max="7" width="8.57421875" style="23" customWidth="1"/>
    <col min="8" max="13" width="8.57421875" style="46" customWidth="1"/>
    <col min="14" max="15" width="8.7109375" style="46" customWidth="1"/>
    <col min="16" max="16384" width="9.140625" style="16" customWidth="1"/>
  </cols>
  <sheetData>
    <row r="1" spans="1:15" ht="13.5">
      <c r="A1" s="33"/>
      <c r="B1" s="130" t="s">
        <v>2</v>
      </c>
      <c r="C1" s="131"/>
      <c r="D1" s="131"/>
      <c r="E1" s="131"/>
      <c r="F1" s="131"/>
      <c r="G1" s="131"/>
      <c r="H1" s="132"/>
      <c r="I1" s="130" t="s">
        <v>1</v>
      </c>
      <c r="J1" s="131"/>
      <c r="K1" s="131"/>
      <c r="L1" s="132"/>
      <c r="M1" s="84"/>
      <c r="O1" s="16"/>
    </row>
    <row r="2" spans="1:15" ht="13.5">
      <c r="A2" s="36"/>
      <c r="B2" s="169"/>
      <c r="C2" s="170"/>
      <c r="D2" s="170"/>
      <c r="E2" s="170"/>
      <c r="F2" s="170"/>
      <c r="G2" s="170"/>
      <c r="H2" s="171"/>
      <c r="I2" s="126" t="s">
        <v>2</v>
      </c>
      <c r="J2" s="127"/>
      <c r="K2" s="127"/>
      <c r="L2" s="128"/>
      <c r="M2" s="78"/>
      <c r="O2" s="16"/>
    </row>
    <row r="3" spans="1:15" ht="13.5">
      <c r="A3" s="37"/>
      <c r="B3" s="2" t="s">
        <v>103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103</v>
      </c>
      <c r="J3" s="2" t="s">
        <v>3</v>
      </c>
      <c r="K3" s="2" t="s">
        <v>4</v>
      </c>
      <c r="L3" s="2" t="s">
        <v>4</v>
      </c>
      <c r="M3" s="16"/>
      <c r="N3" s="16"/>
      <c r="O3" s="16"/>
    </row>
    <row r="4" spans="1:15" ht="87" customHeight="1" thickBot="1">
      <c r="A4" s="38" t="s">
        <v>16</v>
      </c>
      <c r="B4" s="7" t="s">
        <v>158</v>
      </c>
      <c r="C4" s="7" t="s">
        <v>68</v>
      </c>
      <c r="D4" s="7" t="s">
        <v>69</v>
      </c>
      <c r="E4" s="7" t="s">
        <v>19</v>
      </c>
      <c r="F4" s="7" t="s">
        <v>52</v>
      </c>
      <c r="G4" s="7" t="s">
        <v>70</v>
      </c>
      <c r="H4" s="7" t="s">
        <v>44</v>
      </c>
      <c r="I4" s="7" t="s">
        <v>159</v>
      </c>
      <c r="J4" s="7" t="s">
        <v>71</v>
      </c>
      <c r="K4" s="7" t="s">
        <v>72</v>
      </c>
      <c r="L4" s="7" t="s">
        <v>45</v>
      </c>
      <c r="M4" s="16"/>
      <c r="N4" s="16"/>
      <c r="O4" s="16"/>
    </row>
    <row r="5" spans="1:15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6"/>
      <c r="N5" s="16"/>
      <c r="O5" s="16"/>
    </row>
    <row r="6" spans="1:15" ht="13.5">
      <c r="A6" s="1" t="s">
        <v>95</v>
      </c>
      <c r="B6" s="39">
        <v>0</v>
      </c>
      <c r="C6" s="39">
        <v>5</v>
      </c>
      <c r="D6" s="26">
        <v>13</v>
      </c>
      <c r="E6" s="39">
        <v>6</v>
      </c>
      <c r="F6" s="63">
        <v>8</v>
      </c>
      <c r="G6" s="40">
        <v>89</v>
      </c>
      <c r="H6" s="26">
        <v>104</v>
      </c>
      <c r="I6" s="25">
        <v>0</v>
      </c>
      <c r="J6" s="49">
        <v>15</v>
      </c>
      <c r="K6" s="39">
        <v>89</v>
      </c>
      <c r="L6" s="26">
        <v>84</v>
      </c>
      <c r="M6" s="16"/>
      <c r="N6" s="16"/>
      <c r="O6" s="16"/>
    </row>
    <row r="7" spans="1:15" ht="13.5">
      <c r="A7" s="1" t="s">
        <v>96</v>
      </c>
      <c r="B7" s="41">
        <v>0</v>
      </c>
      <c r="C7" s="41">
        <v>5</v>
      </c>
      <c r="D7" s="31">
        <v>3</v>
      </c>
      <c r="E7" s="41">
        <v>8</v>
      </c>
      <c r="F7" s="64">
        <v>8</v>
      </c>
      <c r="G7" s="42">
        <v>69</v>
      </c>
      <c r="H7" s="31">
        <v>67</v>
      </c>
      <c r="I7" s="30">
        <v>0</v>
      </c>
      <c r="J7" s="168">
        <v>6</v>
      </c>
      <c r="K7" s="41">
        <v>69</v>
      </c>
      <c r="L7" s="31">
        <v>64</v>
      </c>
      <c r="M7" s="16"/>
      <c r="N7" s="16"/>
      <c r="O7" s="16"/>
    </row>
    <row r="8" spans="1:15" ht="13.5">
      <c r="A8" s="1" t="s">
        <v>97</v>
      </c>
      <c r="B8" s="41">
        <v>3</v>
      </c>
      <c r="C8" s="41">
        <v>13</v>
      </c>
      <c r="D8" s="31">
        <v>21</v>
      </c>
      <c r="E8" s="41">
        <v>9</v>
      </c>
      <c r="F8" s="64">
        <v>13</v>
      </c>
      <c r="G8" s="42">
        <v>155</v>
      </c>
      <c r="H8" s="31">
        <v>158</v>
      </c>
      <c r="I8" s="30">
        <v>3</v>
      </c>
      <c r="J8" s="168">
        <v>31</v>
      </c>
      <c r="K8" s="41">
        <v>159</v>
      </c>
      <c r="L8" s="31">
        <v>134</v>
      </c>
      <c r="M8" s="16"/>
      <c r="N8" s="16"/>
      <c r="O8" s="16"/>
    </row>
    <row r="9" spans="1:15" ht="13.5">
      <c r="A9" s="1" t="s">
        <v>98</v>
      </c>
      <c r="B9" s="41">
        <v>2</v>
      </c>
      <c r="C9" s="41">
        <v>9</v>
      </c>
      <c r="D9" s="31">
        <v>7</v>
      </c>
      <c r="E9" s="41">
        <v>7</v>
      </c>
      <c r="F9" s="64">
        <v>8</v>
      </c>
      <c r="G9" s="42">
        <v>77</v>
      </c>
      <c r="H9" s="31">
        <v>114</v>
      </c>
      <c r="I9" s="30">
        <v>2</v>
      </c>
      <c r="J9" s="168">
        <v>13</v>
      </c>
      <c r="K9" s="41">
        <v>80</v>
      </c>
      <c r="L9" s="31">
        <v>101</v>
      </c>
      <c r="M9" s="16"/>
      <c r="N9" s="16"/>
      <c r="O9" s="16"/>
    </row>
    <row r="10" spans="1:15" ht="13.5">
      <c r="A10" s="1" t="s">
        <v>99</v>
      </c>
      <c r="B10" s="41">
        <v>0</v>
      </c>
      <c r="C10" s="41">
        <v>19</v>
      </c>
      <c r="D10" s="31">
        <v>16</v>
      </c>
      <c r="E10" s="41">
        <v>6</v>
      </c>
      <c r="F10" s="64">
        <v>10</v>
      </c>
      <c r="G10" s="42">
        <v>105</v>
      </c>
      <c r="H10" s="31">
        <v>147</v>
      </c>
      <c r="I10" s="30">
        <v>0</v>
      </c>
      <c r="J10" s="168">
        <v>35</v>
      </c>
      <c r="K10" s="41">
        <v>114</v>
      </c>
      <c r="L10" s="31">
        <v>115</v>
      </c>
      <c r="M10" s="16"/>
      <c r="N10" s="16"/>
      <c r="O10" s="16"/>
    </row>
    <row r="11" spans="1:15" ht="13.5">
      <c r="A11" s="1" t="s">
        <v>100</v>
      </c>
      <c r="B11" s="41">
        <v>0</v>
      </c>
      <c r="C11" s="41">
        <v>8</v>
      </c>
      <c r="D11" s="31">
        <v>18</v>
      </c>
      <c r="E11" s="41">
        <v>8</v>
      </c>
      <c r="F11" s="64">
        <v>16</v>
      </c>
      <c r="G11" s="42">
        <v>100</v>
      </c>
      <c r="H11" s="31">
        <v>88</v>
      </c>
      <c r="I11" s="30">
        <v>1</v>
      </c>
      <c r="J11" s="168">
        <v>25</v>
      </c>
      <c r="K11" s="41">
        <v>111</v>
      </c>
      <c r="L11" s="31">
        <v>90</v>
      </c>
      <c r="M11" s="16"/>
      <c r="N11" s="16"/>
      <c r="O11" s="16"/>
    </row>
    <row r="12" spans="1:15" ht="13.5">
      <c r="A12" s="99" t="s">
        <v>101</v>
      </c>
      <c r="B12" s="41">
        <v>1</v>
      </c>
      <c r="C12" s="41">
        <v>23</v>
      </c>
      <c r="D12" s="31">
        <v>15</v>
      </c>
      <c r="E12" s="41">
        <v>19</v>
      </c>
      <c r="F12" s="64">
        <v>11</v>
      </c>
      <c r="G12" s="42">
        <v>137</v>
      </c>
      <c r="H12" s="31">
        <v>285</v>
      </c>
      <c r="I12" s="30">
        <v>1</v>
      </c>
      <c r="J12" s="168">
        <v>33</v>
      </c>
      <c r="K12" s="41">
        <v>128</v>
      </c>
      <c r="L12" s="31">
        <v>255</v>
      </c>
      <c r="M12" s="16"/>
      <c r="N12" s="16"/>
      <c r="O12" s="16"/>
    </row>
    <row r="13" spans="1:15" ht="13.5">
      <c r="A13" s="9" t="s">
        <v>0</v>
      </c>
      <c r="B13" s="24">
        <f aca="true" t="shared" si="0" ref="B13:H13">SUM(B6:B12)</f>
        <v>6</v>
      </c>
      <c r="C13" s="24">
        <f t="shared" si="0"/>
        <v>82</v>
      </c>
      <c r="D13" s="24">
        <f t="shared" si="0"/>
        <v>93</v>
      </c>
      <c r="E13" s="24">
        <f t="shared" si="0"/>
        <v>63</v>
      </c>
      <c r="F13" s="24">
        <f t="shared" si="0"/>
        <v>74</v>
      </c>
      <c r="G13" s="24">
        <f t="shared" si="0"/>
        <v>732</v>
      </c>
      <c r="H13" s="24">
        <f t="shared" si="0"/>
        <v>963</v>
      </c>
      <c r="I13" s="24">
        <v>7</v>
      </c>
      <c r="J13" s="24">
        <f>SUM(J6:J12)</f>
        <v>158</v>
      </c>
      <c r="K13" s="24">
        <f>SUM(K6:K12)</f>
        <v>750</v>
      </c>
      <c r="L13" s="24">
        <f>SUM(L6:L12)</f>
        <v>843</v>
      </c>
      <c r="M13" s="16"/>
      <c r="N13" s="16"/>
      <c r="O13" s="16"/>
    </row>
    <row r="15" ht="6.75" customHeight="1"/>
    <row r="16" ht="6.75" customHeight="1"/>
    <row r="17" spans="1:15" ht="13.5">
      <c r="A17" s="33"/>
      <c r="B17" s="130" t="s">
        <v>5</v>
      </c>
      <c r="C17" s="131"/>
      <c r="D17" s="131"/>
      <c r="E17" s="131"/>
      <c r="F17" s="132"/>
      <c r="G17" s="130" t="s">
        <v>6</v>
      </c>
      <c r="H17" s="132"/>
      <c r="I17" s="16"/>
      <c r="J17" s="16"/>
      <c r="K17" s="16"/>
      <c r="L17" s="16"/>
      <c r="M17" s="16"/>
      <c r="N17" s="16"/>
      <c r="O17" s="16"/>
    </row>
    <row r="18" spans="1:8" s="35" customFormat="1" ht="13.5">
      <c r="A18" s="36"/>
      <c r="B18" s="126" t="s">
        <v>9</v>
      </c>
      <c r="C18" s="127"/>
      <c r="D18" s="127"/>
      <c r="E18" s="127"/>
      <c r="F18" s="128"/>
      <c r="G18" s="126" t="s">
        <v>10</v>
      </c>
      <c r="H18" s="128"/>
    </row>
    <row r="19" spans="1:15" ht="13.5" customHeight="1">
      <c r="A19" s="37"/>
      <c r="B19" s="2" t="s">
        <v>3</v>
      </c>
      <c r="C19" s="2" t="s">
        <v>4</v>
      </c>
      <c r="D19" s="2" t="s">
        <v>4</v>
      </c>
      <c r="E19" s="2" t="s">
        <v>4</v>
      </c>
      <c r="F19" s="2" t="s">
        <v>4</v>
      </c>
      <c r="G19" s="2" t="s">
        <v>4</v>
      </c>
      <c r="H19" s="2" t="s">
        <v>4</v>
      </c>
      <c r="I19" s="16"/>
      <c r="J19" s="16"/>
      <c r="K19" s="16"/>
      <c r="L19" s="16"/>
      <c r="M19" s="16"/>
      <c r="N19" s="16"/>
      <c r="O19" s="16"/>
    </row>
    <row r="20" spans="1:8" s="17" customFormat="1" ht="81.75" customHeight="1" thickBot="1">
      <c r="A20" s="38" t="s">
        <v>16</v>
      </c>
      <c r="B20" s="4" t="s">
        <v>94</v>
      </c>
      <c r="C20" s="4" t="s">
        <v>54</v>
      </c>
      <c r="D20" s="4" t="s">
        <v>73</v>
      </c>
      <c r="E20" s="4" t="s">
        <v>74</v>
      </c>
      <c r="F20" s="4" t="s">
        <v>75</v>
      </c>
      <c r="G20" s="4" t="s">
        <v>46</v>
      </c>
      <c r="H20" s="4" t="s">
        <v>76</v>
      </c>
    </row>
    <row r="21" spans="1:8" s="21" customFormat="1" ht="14.25" thickBot="1">
      <c r="A21" s="18"/>
      <c r="B21" s="19"/>
      <c r="C21" s="19"/>
      <c r="D21" s="19"/>
      <c r="E21" s="19"/>
      <c r="F21" s="19"/>
      <c r="G21" s="19"/>
      <c r="H21" s="20"/>
    </row>
    <row r="22" spans="1:8" s="21" customFormat="1" ht="13.5">
      <c r="A22" s="1" t="s">
        <v>95</v>
      </c>
      <c r="B22" s="25">
        <v>17</v>
      </c>
      <c r="C22" s="39">
        <v>82</v>
      </c>
      <c r="D22" s="40">
        <v>13</v>
      </c>
      <c r="E22" s="40">
        <v>55</v>
      </c>
      <c r="F22" s="26">
        <v>18</v>
      </c>
      <c r="G22" s="39">
        <v>96</v>
      </c>
      <c r="H22" s="26">
        <v>70</v>
      </c>
    </row>
    <row r="23" spans="1:8" s="21" customFormat="1" ht="13.5">
      <c r="A23" s="1" t="s">
        <v>96</v>
      </c>
      <c r="B23" s="30">
        <v>6</v>
      </c>
      <c r="C23" s="41">
        <v>71</v>
      </c>
      <c r="D23" s="42">
        <v>14</v>
      </c>
      <c r="E23" s="42">
        <v>28</v>
      </c>
      <c r="F23" s="31">
        <v>10</v>
      </c>
      <c r="G23" s="41">
        <v>86</v>
      </c>
      <c r="H23" s="31">
        <v>40</v>
      </c>
    </row>
    <row r="24" spans="1:8" s="21" customFormat="1" ht="13.5">
      <c r="A24" s="1" t="s">
        <v>97</v>
      </c>
      <c r="B24" s="30">
        <v>29</v>
      </c>
      <c r="C24" s="41">
        <v>134</v>
      </c>
      <c r="D24" s="42">
        <v>33</v>
      </c>
      <c r="E24" s="42">
        <v>73</v>
      </c>
      <c r="F24" s="31">
        <v>38</v>
      </c>
      <c r="G24" s="41">
        <v>182</v>
      </c>
      <c r="H24" s="31">
        <v>101</v>
      </c>
    </row>
    <row r="25" spans="1:8" s="43" customFormat="1" ht="13.5">
      <c r="A25" s="1" t="s">
        <v>98</v>
      </c>
      <c r="B25" s="30">
        <v>13</v>
      </c>
      <c r="C25" s="41">
        <v>84</v>
      </c>
      <c r="D25" s="42">
        <v>12</v>
      </c>
      <c r="E25" s="42">
        <v>51</v>
      </c>
      <c r="F25" s="31">
        <v>18</v>
      </c>
      <c r="G25" s="41">
        <v>113</v>
      </c>
      <c r="H25" s="31">
        <v>57</v>
      </c>
    </row>
    <row r="26" spans="1:8" s="43" customFormat="1" ht="13.5">
      <c r="A26" s="1" t="s">
        <v>99</v>
      </c>
      <c r="B26" s="30">
        <v>37</v>
      </c>
      <c r="C26" s="41">
        <v>106</v>
      </c>
      <c r="D26" s="42">
        <v>23</v>
      </c>
      <c r="E26" s="42">
        <v>51</v>
      </c>
      <c r="F26" s="31">
        <v>26</v>
      </c>
      <c r="G26" s="41">
        <v>136</v>
      </c>
      <c r="H26" s="31">
        <v>72</v>
      </c>
    </row>
    <row r="27" spans="1:8" s="43" customFormat="1" ht="13.5">
      <c r="A27" s="1" t="s">
        <v>100</v>
      </c>
      <c r="B27" s="30">
        <v>27</v>
      </c>
      <c r="C27" s="41">
        <v>93</v>
      </c>
      <c r="D27" s="42">
        <v>18</v>
      </c>
      <c r="E27" s="42">
        <v>54</v>
      </c>
      <c r="F27" s="31">
        <v>26</v>
      </c>
      <c r="G27" s="41">
        <v>119</v>
      </c>
      <c r="H27" s="31">
        <v>77</v>
      </c>
    </row>
    <row r="28" spans="1:8" s="43" customFormat="1" ht="13.5">
      <c r="A28" s="99" t="s">
        <v>101</v>
      </c>
      <c r="B28" s="30">
        <v>37</v>
      </c>
      <c r="C28" s="68">
        <v>138</v>
      </c>
      <c r="D28" s="94">
        <v>30</v>
      </c>
      <c r="E28" s="94">
        <v>139</v>
      </c>
      <c r="F28" s="85">
        <v>71</v>
      </c>
      <c r="G28" s="68">
        <v>192</v>
      </c>
      <c r="H28" s="85">
        <v>178</v>
      </c>
    </row>
    <row r="29" spans="1:15" ht="13.5">
      <c r="A29" s="9" t="s">
        <v>0</v>
      </c>
      <c r="B29" s="24">
        <f aca="true" t="shared" si="1" ref="B29:H29">SUM(B22:B28)</f>
        <v>166</v>
      </c>
      <c r="C29" s="24">
        <f t="shared" si="1"/>
        <v>708</v>
      </c>
      <c r="D29" s="24">
        <f t="shared" si="1"/>
        <v>143</v>
      </c>
      <c r="E29" s="24">
        <f t="shared" si="1"/>
        <v>451</v>
      </c>
      <c r="F29" s="24">
        <f t="shared" si="1"/>
        <v>207</v>
      </c>
      <c r="G29" s="24">
        <f t="shared" si="1"/>
        <v>924</v>
      </c>
      <c r="H29" s="24">
        <f t="shared" si="1"/>
        <v>595</v>
      </c>
      <c r="I29" s="16"/>
      <c r="J29" s="16"/>
      <c r="K29" s="16"/>
      <c r="L29" s="16"/>
      <c r="M29" s="16"/>
      <c r="N29" s="16"/>
      <c r="O29" s="16"/>
    </row>
  </sheetData>
  <sheetProtection selectLockedCells="1"/>
  <mergeCells count="8">
    <mergeCell ref="B17:F17"/>
    <mergeCell ref="G17:H17"/>
    <mergeCell ref="B18:F18"/>
    <mergeCell ref="G18:H18"/>
    <mergeCell ref="I1:L1"/>
    <mergeCell ref="I2:L2"/>
    <mergeCell ref="B2:H2"/>
    <mergeCell ref="B1:H1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&amp;C&amp;"Helv,Bold"BOUNDARY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D46" sqref="D46:E46"/>
    </sheetView>
  </sheetViews>
  <sheetFormatPr defaultColWidth="9.140625" defaultRowHeight="12.75"/>
  <cols>
    <col min="1" max="1" width="15.28125" style="23" bestFit="1" customWidth="1"/>
    <col min="2" max="12" width="8.57421875" style="16" customWidth="1"/>
    <col min="13" max="15" width="9.7109375" style="16" customWidth="1"/>
    <col min="16" max="16384" width="9.140625" style="16" customWidth="1"/>
  </cols>
  <sheetData>
    <row r="1" spans="1:7" ht="13.5">
      <c r="A1" s="33"/>
      <c r="B1" s="135" t="s">
        <v>6</v>
      </c>
      <c r="C1" s="136"/>
      <c r="D1" s="137"/>
      <c r="E1" s="133" t="s">
        <v>7</v>
      </c>
      <c r="F1" s="133"/>
      <c r="G1" s="133"/>
    </row>
    <row r="2" spans="1:7" ht="13.5">
      <c r="A2" s="36"/>
      <c r="B2" s="126" t="s">
        <v>11</v>
      </c>
      <c r="C2" s="127"/>
      <c r="D2" s="128"/>
      <c r="E2" s="134" t="s">
        <v>12</v>
      </c>
      <c r="F2" s="134"/>
      <c r="G2" s="134"/>
    </row>
    <row r="3" spans="1:7" ht="13.5">
      <c r="A3" s="37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</row>
    <row r="4" spans="1:7" ht="97.5" customHeight="1" thickBot="1">
      <c r="A4" s="38" t="s">
        <v>16</v>
      </c>
      <c r="B4" s="4" t="s">
        <v>77</v>
      </c>
      <c r="C4" s="4" t="s">
        <v>78</v>
      </c>
      <c r="D4" s="4" t="s">
        <v>47</v>
      </c>
      <c r="E4" s="5" t="s">
        <v>79</v>
      </c>
      <c r="F4" s="5" t="s">
        <v>80</v>
      </c>
      <c r="G4" s="5" t="s">
        <v>48</v>
      </c>
    </row>
    <row r="5" spans="1:7" ht="14.25" thickBot="1">
      <c r="A5" s="18"/>
      <c r="B5" s="19"/>
      <c r="C5" s="19"/>
      <c r="D5" s="19"/>
      <c r="E5" s="19"/>
      <c r="F5" s="19"/>
      <c r="G5" s="20"/>
    </row>
    <row r="6" spans="1:7" ht="13.5">
      <c r="A6" s="1" t="s">
        <v>95</v>
      </c>
      <c r="B6" s="39">
        <v>15</v>
      </c>
      <c r="C6" s="26">
        <v>4</v>
      </c>
      <c r="D6" s="25">
        <v>145</v>
      </c>
      <c r="E6" s="25">
        <v>17</v>
      </c>
      <c r="F6" s="39">
        <v>96</v>
      </c>
      <c r="G6" s="26">
        <v>71</v>
      </c>
    </row>
    <row r="7" spans="1:7" ht="13.5">
      <c r="A7" s="1" t="s">
        <v>96</v>
      </c>
      <c r="B7" s="41">
        <v>5</v>
      </c>
      <c r="C7" s="31">
        <v>2</v>
      </c>
      <c r="D7" s="30">
        <v>96</v>
      </c>
      <c r="E7" s="30">
        <v>6</v>
      </c>
      <c r="F7" s="41">
        <v>76</v>
      </c>
      <c r="G7" s="31">
        <v>45</v>
      </c>
    </row>
    <row r="8" spans="1:7" ht="13.5">
      <c r="A8" s="1" t="s">
        <v>97</v>
      </c>
      <c r="B8" s="41">
        <v>26</v>
      </c>
      <c r="C8" s="31">
        <v>7</v>
      </c>
      <c r="D8" s="30">
        <v>247</v>
      </c>
      <c r="E8" s="30">
        <v>29</v>
      </c>
      <c r="F8" s="41">
        <v>169</v>
      </c>
      <c r="G8" s="31">
        <v>114</v>
      </c>
    </row>
    <row r="9" spans="1:7" ht="13.5">
      <c r="A9" s="1" t="s">
        <v>98</v>
      </c>
      <c r="B9" s="41">
        <v>11</v>
      </c>
      <c r="C9" s="31">
        <v>3</v>
      </c>
      <c r="D9" s="30">
        <v>157</v>
      </c>
      <c r="E9" s="30">
        <v>12</v>
      </c>
      <c r="F9" s="41">
        <v>94</v>
      </c>
      <c r="G9" s="31">
        <v>71</v>
      </c>
    </row>
    <row r="10" spans="1:7" ht="13.5">
      <c r="A10" s="1" t="s">
        <v>99</v>
      </c>
      <c r="B10" s="41">
        <v>26</v>
      </c>
      <c r="C10" s="31">
        <v>8</v>
      </c>
      <c r="D10" s="30">
        <v>185</v>
      </c>
      <c r="E10" s="30">
        <v>35</v>
      </c>
      <c r="F10" s="41">
        <v>117</v>
      </c>
      <c r="G10" s="31">
        <v>91</v>
      </c>
    </row>
    <row r="11" spans="1:7" ht="13.5">
      <c r="A11" s="1" t="s">
        <v>100</v>
      </c>
      <c r="B11" s="41">
        <v>20</v>
      </c>
      <c r="C11" s="31">
        <v>6</v>
      </c>
      <c r="D11" s="30">
        <v>158</v>
      </c>
      <c r="E11" s="30">
        <v>25</v>
      </c>
      <c r="F11" s="41">
        <v>102</v>
      </c>
      <c r="G11" s="31">
        <v>86</v>
      </c>
    </row>
    <row r="12" spans="1:7" ht="13.5">
      <c r="A12" s="99" t="s">
        <v>101</v>
      </c>
      <c r="B12" s="68">
        <v>23</v>
      </c>
      <c r="C12" s="85">
        <v>13</v>
      </c>
      <c r="D12" s="30">
        <v>339</v>
      </c>
      <c r="E12" s="30">
        <v>31</v>
      </c>
      <c r="F12" s="68">
        <v>189</v>
      </c>
      <c r="G12" s="85">
        <v>191</v>
      </c>
    </row>
    <row r="13" spans="1:7" ht="13.5">
      <c r="A13" s="9" t="s">
        <v>0</v>
      </c>
      <c r="B13" s="24">
        <f aca="true" t="shared" si="0" ref="B13:G13">SUM(B6:B12)</f>
        <v>126</v>
      </c>
      <c r="C13" s="24">
        <f t="shared" si="0"/>
        <v>43</v>
      </c>
      <c r="D13" s="24">
        <f t="shared" si="0"/>
        <v>1327</v>
      </c>
      <c r="E13" s="24">
        <f t="shared" si="0"/>
        <v>155</v>
      </c>
      <c r="F13" s="24">
        <f t="shared" si="0"/>
        <v>843</v>
      </c>
      <c r="G13" s="24">
        <f t="shared" si="0"/>
        <v>669</v>
      </c>
    </row>
    <row r="14" spans="2:4" ht="13.5">
      <c r="B14" s="71"/>
      <c r="C14" s="71"/>
      <c r="D14" s="71"/>
    </row>
    <row r="17" spans="1:6" ht="13.5">
      <c r="A17" s="33"/>
      <c r="B17" s="129" t="s">
        <v>8</v>
      </c>
      <c r="C17" s="129"/>
      <c r="D17" s="129"/>
      <c r="E17" s="129"/>
      <c r="F17" s="129"/>
    </row>
    <row r="18" spans="1:6" ht="13.5">
      <c r="A18" s="36"/>
      <c r="B18" s="134" t="s">
        <v>13</v>
      </c>
      <c r="C18" s="134"/>
      <c r="D18" s="134"/>
      <c r="E18" s="134"/>
      <c r="F18" s="134"/>
    </row>
    <row r="19" spans="1:6" ht="13.5">
      <c r="A19" s="37"/>
      <c r="B19" s="2" t="s">
        <v>3</v>
      </c>
      <c r="C19" s="3" t="s">
        <v>4</v>
      </c>
      <c r="D19" s="3" t="s">
        <v>4</v>
      </c>
      <c r="E19" s="3" t="s">
        <v>4</v>
      </c>
      <c r="F19" s="3" t="s">
        <v>4</v>
      </c>
    </row>
    <row r="20" spans="1:6" ht="97.5" customHeight="1" thickBot="1">
      <c r="A20" s="38" t="s">
        <v>16</v>
      </c>
      <c r="B20" s="5" t="s">
        <v>81</v>
      </c>
      <c r="C20" s="5" t="s">
        <v>82</v>
      </c>
      <c r="D20" s="5" t="s">
        <v>83</v>
      </c>
      <c r="E20" s="5" t="s">
        <v>84</v>
      </c>
      <c r="F20" s="5" t="s">
        <v>85</v>
      </c>
    </row>
    <row r="21" spans="1:6" ht="14.25" thickBot="1">
      <c r="A21" s="18"/>
      <c r="B21" s="19"/>
      <c r="C21" s="19"/>
      <c r="D21" s="19"/>
      <c r="E21" s="19"/>
      <c r="F21" s="20"/>
    </row>
    <row r="22" spans="1:6" ht="13.5">
      <c r="A22" s="1" t="s">
        <v>95</v>
      </c>
      <c r="B22" s="25">
        <v>20</v>
      </c>
      <c r="C22" s="39">
        <v>70</v>
      </c>
      <c r="D22" s="40">
        <v>31</v>
      </c>
      <c r="E22" s="40">
        <v>20</v>
      </c>
      <c r="F22" s="26">
        <v>36</v>
      </c>
    </row>
    <row r="23" spans="1:6" ht="13.5">
      <c r="A23" s="1" t="s">
        <v>96</v>
      </c>
      <c r="B23" s="30">
        <v>7</v>
      </c>
      <c r="C23" s="41">
        <v>55</v>
      </c>
      <c r="D23" s="42">
        <v>18</v>
      </c>
      <c r="E23" s="42">
        <v>23</v>
      </c>
      <c r="F23" s="31">
        <v>24</v>
      </c>
    </row>
    <row r="24" spans="1:6" ht="13.5">
      <c r="A24" s="1" t="s">
        <v>97</v>
      </c>
      <c r="B24" s="30">
        <v>29</v>
      </c>
      <c r="C24" s="41">
        <v>107</v>
      </c>
      <c r="D24" s="42">
        <v>58</v>
      </c>
      <c r="E24" s="42">
        <v>52</v>
      </c>
      <c r="F24" s="31">
        <v>60</v>
      </c>
    </row>
    <row r="25" spans="1:6" ht="13.5">
      <c r="A25" s="1" t="s">
        <v>98</v>
      </c>
      <c r="B25" s="30">
        <v>12</v>
      </c>
      <c r="C25" s="41">
        <v>70</v>
      </c>
      <c r="D25" s="42">
        <v>35</v>
      </c>
      <c r="E25" s="42">
        <v>29</v>
      </c>
      <c r="F25" s="31">
        <v>34</v>
      </c>
    </row>
    <row r="26" spans="1:6" ht="13.5">
      <c r="A26" s="1" t="s">
        <v>99</v>
      </c>
      <c r="B26" s="30">
        <v>36</v>
      </c>
      <c r="C26" s="41">
        <v>76</v>
      </c>
      <c r="D26" s="42">
        <v>40</v>
      </c>
      <c r="E26" s="42">
        <v>42</v>
      </c>
      <c r="F26" s="31">
        <v>50</v>
      </c>
    </row>
    <row r="27" spans="1:6" ht="13.5">
      <c r="A27" s="1" t="s">
        <v>100</v>
      </c>
      <c r="B27" s="30">
        <v>26</v>
      </c>
      <c r="C27" s="41">
        <v>69</v>
      </c>
      <c r="D27" s="42">
        <v>36</v>
      </c>
      <c r="E27" s="42">
        <v>34</v>
      </c>
      <c r="F27" s="31">
        <v>40</v>
      </c>
    </row>
    <row r="28" spans="1:6" ht="13.5">
      <c r="A28" s="99" t="s">
        <v>101</v>
      </c>
      <c r="B28" s="30">
        <v>37</v>
      </c>
      <c r="C28" s="68">
        <v>98</v>
      </c>
      <c r="D28" s="94">
        <v>99</v>
      </c>
      <c r="E28" s="94">
        <v>69</v>
      </c>
      <c r="F28" s="85">
        <v>86</v>
      </c>
    </row>
    <row r="29" spans="1:6" ht="13.5">
      <c r="A29" s="9" t="s">
        <v>0</v>
      </c>
      <c r="B29" s="24">
        <f>SUM(B22:B28)</f>
        <v>167</v>
      </c>
      <c r="C29" s="24">
        <f>SUM(C22:C28)</f>
        <v>545</v>
      </c>
      <c r="D29" s="24">
        <f>SUM(D22:D28)</f>
        <v>317</v>
      </c>
      <c r="E29" s="24">
        <f>SUM(E22:E28)</f>
        <v>269</v>
      </c>
      <c r="F29" s="24">
        <f>SUM(F22:F28)</f>
        <v>330</v>
      </c>
    </row>
  </sheetData>
  <sheetProtection selectLockedCells="1"/>
  <mergeCells count="6">
    <mergeCell ref="E1:G1"/>
    <mergeCell ref="B17:F17"/>
    <mergeCell ref="E2:G2"/>
    <mergeCell ref="B18:F18"/>
    <mergeCell ref="B1:D1"/>
    <mergeCell ref="B2:D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D46" sqref="D46:E46"/>
    </sheetView>
  </sheetViews>
  <sheetFormatPr defaultColWidth="9.140625" defaultRowHeight="12.75"/>
  <cols>
    <col min="1" max="1" width="15.28125" style="23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3"/>
      <c r="B1" s="130" t="s">
        <v>27</v>
      </c>
      <c r="C1" s="131"/>
      <c r="D1" s="132"/>
      <c r="E1" s="32" t="s">
        <v>20</v>
      </c>
      <c r="F1" s="138"/>
      <c r="G1" s="142"/>
      <c r="H1" s="142"/>
      <c r="I1" s="142"/>
      <c r="J1" s="139"/>
    </row>
    <row r="2" spans="1:10" ht="13.5">
      <c r="A2" s="72"/>
      <c r="B2" s="126" t="s">
        <v>22</v>
      </c>
      <c r="C2" s="127"/>
      <c r="D2" s="128"/>
      <c r="E2" s="8" t="s">
        <v>29</v>
      </c>
      <c r="F2" s="123" t="s">
        <v>14</v>
      </c>
      <c r="G2" s="124"/>
      <c r="H2" s="124"/>
      <c r="I2" s="124"/>
      <c r="J2" s="125"/>
    </row>
    <row r="3" spans="1:10" s="35" customFormat="1" ht="13.5">
      <c r="A3" s="36"/>
      <c r="B3" s="138" t="s">
        <v>28</v>
      </c>
      <c r="C3" s="139"/>
      <c r="D3" s="79" t="s">
        <v>28</v>
      </c>
      <c r="E3" s="12" t="s">
        <v>28</v>
      </c>
      <c r="F3" s="123" t="s">
        <v>15</v>
      </c>
      <c r="G3" s="124"/>
      <c r="H3" s="124"/>
      <c r="I3" s="124"/>
      <c r="J3" s="125"/>
    </row>
    <row r="4" spans="1:10" ht="13.5" customHeight="1">
      <c r="A4" s="37"/>
      <c r="B4" s="140" t="s">
        <v>86</v>
      </c>
      <c r="C4" s="141"/>
      <c r="D4" s="80" t="s">
        <v>87</v>
      </c>
      <c r="E4" s="12" t="s">
        <v>89</v>
      </c>
      <c r="F4" s="13"/>
      <c r="G4" s="14"/>
      <c r="H4" s="14"/>
      <c r="I4" s="14"/>
      <c r="J4" s="15"/>
    </row>
    <row r="5" spans="1:10" s="17" customFormat="1" ht="98.25" customHeight="1" thickBot="1">
      <c r="A5" s="38" t="s">
        <v>16</v>
      </c>
      <c r="B5" s="6" t="s">
        <v>86</v>
      </c>
      <c r="C5" s="6" t="s">
        <v>88</v>
      </c>
      <c r="D5" s="6" t="s">
        <v>87</v>
      </c>
      <c r="E5" s="6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95</v>
      </c>
      <c r="B7" s="39">
        <v>101</v>
      </c>
      <c r="C7" s="26">
        <v>72</v>
      </c>
      <c r="D7" s="82">
        <v>141</v>
      </c>
      <c r="E7" s="25">
        <v>149</v>
      </c>
      <c r="F7" s="26">
        <v>896</v>
      </c>
      <c r="G7" s="26">
        <v>22</v>
      </c>
      <c r="H7" s="56">
        <f aca="true" t="shared" si="0" ref="H7:H12">IF(G7&lt;&gt;0,G7+F7,"")</f>
        <v>918</v>
      </c>
      <c r="I7" s="26">
        <v>256</v>
      </c>
      <c r="J7" s="27">
        <f aca="true" t="shared" si="1" ref="J7:J12">IF(I7&lt;&gt;0,I7/H7,"")</f>
        <v>0.2788671023965142</v>
      </c>
    </row>
    <row r="8" spans="1:10" s="21" customFormat="1" ht="13.5">
      <c r="A8" s="1" t="s">
        <v>96</v>
      </c>
      <c r="B8" s="41">
        <v>62</v>
      </c>
      <c r="C8" s="31">
        <v>54</v>
      </c>
      <c r="D8" s="83">
        <v>90</v>
      </c>
      <c r="E8" s="30">
        <v>92</v>
      </c>
      <c r="F8" s="31">
        <v>528</v>
      </c>
      <c r="G8" s="31">
        <v>20</v>
      </c>
      <c r="H8" s="57">
        <f t="shared" si="0"/>
        <v>548</v>
      </c>
      <c r="I8" s="31">
        <v>174</v>
      </c>
      <c r="J8" s="27">
        <f t="shared" si="1"/>
        <v>0.3175182481751825</v>
      </c>
    </row>
    <row r="9" spans="1:10" s="21" customFormat="1" ht="13.5">
      <c r="A9" s="1" t="s">
        <v>97</v>
      </c>
      <c r="B9" s="41">
        <v>182</v>
      </c>
      <c r="C9" s="31">
        <v>128</v>
      </c>
      <c r="D9" s="83">
        <v>235</v>
      </c>
      <c r="E9" s="30">
        <v>245</v>
      </c>
      <c r="F9" s="31">
        <v>1278</v>
      </c>
      <c r="G9" s="31">
        <v>30</v>
      </c>
      <c r="H9" s="57">
        <f t="shared" si="0"/>
        <v>1308</v>
      </c>
      <c r="I9" s="31">
        <v>423</v>
      </c>
      <c r="J9" s="27">
        <f t="shared" si="1"/>
        <v>0.32339449541284404</v>
      </c>
    </row>
    <row r="10" spans="1:10" s="43" customFormat="1" ht="13.5">
      <c r="A10" s="1" t="s">
        <v>98</v>
      </c>
      <c r="B10" s="41">
        <v>94</v>
      </c>
      <c r="C10" s="31">
        <v>86</v>
      </c>
      <c r="D10" s="83">
        <v>151</v>
      </c>
      <c r="E10" s="30">
        <v>154</v>
      </c>
      <c r="F10" s="31">
        <v>969</v>
      </c>
      <c r="G10" s="31">
        <v>26</v>
      </c>
      <c r="H10" s="57">
        <f t="shared" si="0"/>
        <v>995</v>
      </c>
      <c r="I10" s="31">
        <v>251</v>
      </c>
      <c r="J10" s="27">
        <f t="shared" si="1"/>
        <v>0.2522613065326633</v>
      </c>
    </row>
    <row r="11" spans="1:10" s="43" customFormat="1" ht="13.5">
      <c r="A11" s="1" t="s">
        <v>99</v>
      </c>
      <c r="B11" s="41">
        <v>152</v>
      </c>
      <c r="C11" s="31">
        <v>83</v>
      </c>
      <c r="D11" s="83">
        <v>199</v>
      </c>
      <c r="E11" s="30">
        <v>204</v>
      </c>
      <c r="F11" s="31">
        <v>1019</v>
      </c>
      <c r="G11" s="31">
        <v>22</v>
      </c>
      <c r="H11" s="57">
        <f t="shared" si="0"/>
        <v>1041</v>
      </c>
      <c r="I11" s="31">
        <v>348</v>
      </c>
      <c r="J11" s="27">
        <f t="shared" si="1"/>
        <v>0.33429394812680113</v>
      </c>
    </row>
    <row r="12" spans="1:10" s="43" customFormat="1" ht="13.5">
      <c r="A12" s="1" t="s">
        <v>100</v>
      </c>
      <c r="B12" s="44">
        <v>119</v>
      </c>
      <c r="C12" s="28">
        <v>75</v>
      </c>
      <c r="D12" s="83">
        <v>158</v>
      </c>
      <c r="E12" s="30">
        <v>172</v>
      </c>
      <c r="F12" s="31">
        <v>835</v>
      </c>
      <c r="G12" s="31">
        <v>13</v>
      </c>
      <c r="H12" s="57">
        <f t="shared" si="0"/>
        <v>848</v>
      </c>
      <c r="I12" s="31">
        <v>264</v>
      </c>
      <c r="J12" s="27">
        <f t="shared" si="1"/>
        <v>0.3113207547169811</v>
      </c>
    </row>
    <row r="13" spans="1:10" s="43" customFormat="1" ht="13.5">
      <c r="A13" s="99" t="s">
        <v>101</v>
      </c>
      <c r="B13" s="86">
        <v>263</v>
      </c>
      <c r="C13" s="87">
        <v>137</v>
      </c>
      <c r="D13" s="83">
        <v>334</v>
      </c>
      <c r="E13" s="30">
        <v>343</v>
      </c>
      <c r="F13" s="100"/>
      <c r="G13" s="100"/>
      <c r="H13" s="101"/>
      <c r="I13" s="31">
        <v>560</v>
      </c>
      <c r="J13" s="102"/>
    </row>
    <row r="14" spans="1:10" ht="13.5">
      <c r="A14" s="9" t="s">
        <v>0</v>
      </c>
      <c r="B14" s="24">
        <f aca="true" t="shared" si="2" ref="B14:I14">SUM(B7:B13)</f>
        <v>973</v>
      </c>
      <c r="C14" s="24">
        <f t="shared" si="2"/>
        <v>635</v>
      </c>
      <c r="D14" s="24">
        <f t="shared" si="2"/>
        <v>1308</v>
      </c>
      <c r="E14" s="24">
        <f t="shared" si="2"/>
        <v>1359</v>
      </c>
      <c r="F14" s="24">
        <f t="shared" si="2"/>
        <v>5525</v>
      </c>
      <c r="G14" s="24">
        <f t="shared" si="2"/>
        <v>133</v>
      </c>
      <c r="H14" s="24">
        <f t="shared" si="2"/>
        <v>5658</v>
      </c>
      <c r="I14" s="24">
        <f t="shared" si="2"/>
        <v>2276</v>
      </c>
      <c r="J14" s="105">
        <f>IF(I14&lt;&gt;0,I14/H14,"")</f>
        <v>0.4022622834924001</v>
      </c>
    </row>
    <row r="15" ht="13.5">
      <c r="A15" s="45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D46" sqref="D46:E46"/>
    </sheetView>
  </sheetViews>
  <sheetFormatPr defaultColWidth="9.140625" defaultRowHeight="12.75"/>
  <cols>
    <col min="1" max="1" width="16.28125" style="23" customWidth="1"/>
    <col min="2" max="13" width="8.57421875" style="16" customWidth="1"/>
    <col min="14" max="14" width="7.57421875" style="16" customWidth="1"/>
    <col min="15" max="15" width="6.8515625" style="16" customWidth="1"/>
    <col min="16" max="16" width="7.28125" style="16" customWidth="1"/>
    <col min="17" max="17" width="11.57421875" style="16" bestFit="1" customWidth="1"/>
    <col min="18" max="18" width="10.421875" style="16" customWidth="1"/>
    <col min="19" max="19" width="9.28125" style="16" bestFit="1" customWidth="1"/>
    <col min="20" max="20" width="8.421875" style="16" customWidth="1"/>
    <col min="21" max="21" width="9.7109375" style="16" bestFit="1" customWidth="1"/>
    <col min="22" max="22" width="10.7109375" style="16" bestFit="1" customWidth="1"/>
    <col min="23" max="23" width="10.421875" style="16" bestFit="1" customWidth="1"/>
    <col min="24" max="24" width="9.7109375" style="16" bestFit="1" customWidth="1"/>
    <col min="25" max="25" width="13.28125" style="16" bestFit="1" customWidth="1"/>
    <col min="26" max="26" width="10.00390625" style="16" bestFit="1" customWidth="1"/>
    <col min="27" max="16384" width="9.140625" style="16" customWidth="1"/>
  </cols>
  <sheetData>
    <row r="1" spans="1:13" ht="13.5">
      <c r="A1" s="33"/>
      <c r="B1" s="138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39"/>
    </row>
    <row r="2" spans="1:13" s="35" customFormat="1" ht="13.5">
      <c r="A2" s="34"/>
      <c r="B2" s="126" t="s">
        <v>102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35" customFormat="1" ht="13.5">
      <c r="A3" s="34"/>
      <c r="B3" s="143" t="s">
        <v>26</v>
      </c>
      <c r="C3" s="144"/>
      <c r="D3" s="144"/>
      <c r="E3" s="145"/>
      <c r="F3" s="143" t="s">
        <v>17</v>
      </c>
      <c r="G3" s="144"/>
      <c r="H3" s="144"/>
      <c r="I3" s="145"/>
      <c r="J3" s="143" t="s">
        <v>18</v>
      </c>
      <c r="K3" s="144"/>
      <c r="L3" s="144"/>
      <c r="M3" s="145"/>
    </row>
    <row r="4" spans="1:13" ht="13.5">
      <c r="A4" s="47"/>
      <c r="B4" s="2" t="s">
        <v>4</v>
      </c>
      <c r="C4" s="2" t="s">
        <v>4</v>
      </c>
      <c r="D4" s="2" t="s">
        <v>103</v>
      </c>
      <c r="E4" s="2" t="s">
        <v>103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3</v>
      </c>
      <c r="K4" s="2" t="s">
        <v>3</v>
      </c>
      <c r="L4" s="2" t="s">
        <v>4</v>
      </c>
      <c r="M4" s="2" t="s">
        <v>4</v>
      </c>
    </row>
    <row r="5" spans="1:13" s="17" customFormat="1" ht="72" thickBot="1">
      <c r="A5" s="48" t="s">
        <v>16</v>
      </c>
      <c r="B5" s="4" t="s">
        <v>104</v>
      </c>
      <c r="C5" s="4" t="s">
        <v>105</v>
      </c>
      <c r="D5" s="4" t="s">
        <v>106</v>
      </c>
      <c r="E5" s="4" t="s">
        <v>107</v>
      </c>
      <c r="F5" s="5" t="s">
        <v>108</v>
      </c>
      <c r="G5" s="5" t="s">
        <v>109</v>
      </c>
      <c r="H5" s="5" t="s">
        <v>110</v>
      </c>
      <c r="I5" s="5" t="s">
        <v>111</v>
      </c>
      <c r="J5" s="5" t="s">
        <v>112</v>
      </c>
      <c r="K5" s="5" t="s">
        <v>113</v>
      </c>
      <c r="L5" s="5" t="s">
        <v>114</v>
      </c>
      <c r="M5" s="5" t="s">
        <v>115</v>
      </c>
    </row>
    <row r="6" spans="1:13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s="21" customFormat="1" ht="13.5">
      <c r="A7" s="1" t="s">
        <v>95</v>
      </c>
      <c r="B7" s="39">
        <v>84</v>
      </c>
      <c r="C7" s="26">
        <v>125</v>
      </c>
      <c r="D7" s="39">
        <v>0</v>
      </c>
      <c r="E7" s="26">
        <v>0</v>
      </c>
      <c r="F7" s="39">
        <v>18</v>
      </c>
      <c r="G7" s="26">
        <v>4</v>
      </c>
      <c r="H7" s="39">
        <v>126</v>
      </c>
      <c r="I7" s="26">
        <v>74</v>
      </c>
      <c r="J7" s="39">
        <v>15</v>
      </c>
      <c r="K7" s="26">
        <v>9</v>
      </c>
      <c r="L7" s="39">
        <v>102</v>
      </c>
      <c r="M7" s="26">
        <v>100</v>
      </c>
    </row>
    <row r="8" spans="1:13" s="21" customFormat="1" ht="13.5">
      <c r="A8" s="1" t="s">
        <v>96</v>
      </c>
      <c r="B8" s="44">
        <v>74</v>
      </c>
      <c r="C8" s="28">
        <v>75</v>
      </c>
      <c r="D8" s="44">
        <v>0</v>
      </c>
      <c r="E8" s="28">
        <v>0</v>
      </c>
      <c r="F8" s="44">
        <v>4</v>
      </c>
      <c r="G8" s="28">
        <v>4</v>
      </c>
      <c r="H8" s="44">
        <v>102</v>
      </c>
      <c r="I8" s="28">
        <v>49</v>
      </c>
      <c r="J8" s="44">
        <v>4</v>
      </c>
      <c r="K8" s="28">
        <v>5</v>
      </c>
      <c r="L8" s="44">
        <v>85</v>
      </c>
      <c r="M8" s="28">
        <v>66</v>
      </c>
    </row>
    <row r="9" spans="1:13" s="21" customFormat="1" ht="13.5">
      <c r="A9" s="1" t="s">
        <v>97</v>
      </c>
      <c r="B9" s="44">
        <v>177</v>
      </c>
      <c r="C9" s="28">
        <v>155</v>
      </c>
      <c r="D9" s="44">
        <v>3</v>
      </c>
      <c r="E9" s="28">
        <v>0</v>
      </c>
      <c r="F9" s="44">
        <v>20</v>
      </c>
      <c r="G9" s="28">
        <v>15</v>
      </c>
      <c r="H9" s="44">
        <v>238</v>
      </c>
      <c r="I9" s="28">
        <v>95</v>
      </c>
      <c r="J9" s="44">
        <v>18</v>
      </c>
      <c r="K9" s="28">
        <v>14</v>
      </c>
      <c r="L9" s="44">
        <v>205</v>
      </c>
      <c r="M9" s="28">
        <v>133</v>
      </c>
    </row>
    <row r="10" spans="1:13" s="43" customFormat="1" ht="13.5">
      <c r="A10" s="1" t="s">
        <v>98</v>
      </c>
      <c r="B10" s="44">
        <v>84</v>
      </c>
      <c r="C10" s="28">
        <v>131</v>
      </c>
      <c r="D10" s="44">
        <v>5</v>
      </c>
      <c r="E10" s="28">
        <v>1</v>
      </c>
      <c r="F10" s="44">
        <v>14</v>
      </c>
      <c r="G10" s="28">
        <v>3</v>
      </c>
      <c r="H10" s="44">
        <v>127</v>
      </c>
      <c r="I10" s="28">
        <v>80</v>
      </c>
      <c r="J10" s="44">
        <v>13</v>
      </c>
      <c r="K10" s="28">
        <v>4</v>
      </c>
      <c r="L10" s="44">
        <v>105</v>
      </c>
      <c r="M10" s="28">
        <v>101</v>
      </c>
    </row>
    <row r="11" spans="1:13" ht="13.5">
      <c r="A11" s="1" t="s">
        <v>99</v>
      </c>
      <c r="B11" s="44">
        <v>104</v>
      </c>
      <c r="C11" s="28">
        <v>171</v>
      </c>
      <c r="D11" s="44">
        <v>0</v>
      </c>
      <c r="E11" s="28">
        <v>0</v>
      </c>
      <c r="F11" s="44">
        <v>25</v>
      </c>
      <c r="G11" s="28">
        <v>12</v>
      </c>
      <c r="H11" s="44">
        <v>161</v>
      </c>
      <c r="I11" s="28">
        <v>104</v>
      </c>
      <c r="J11" s="44">
        <v>25</v>
      </c>
      <c r="K11" s="28">
        <v>11</v>
      </c>
      <c r="L11" s="44">
        <v>128</v>
      </c>
      <c r="M11" s="28">
        <v>145</v>
      </c>
    </row>
    <row r="12" spans="1:13" ht="13.5">
      <c r="A12" s="1" t="s">
        <v>100</v>
      </c>
      <c r="B12" s="89">
        <v>103</v>
      </c>
      <c r="C12" s="90">
        <v>108</v>
      </c>
      <c r="D12" s="89">
        <v>0</v>
      </c>
      <c r="E12" s="90">
        <v>2</v>
      </c>
      <c r="F12" s="44">
        <v>18</v>
      </c>
      <c r="G12" s="28">
        <v>11</v>
      </c>
      <c r="H12" s="44">
        <v>148</v>
      </c>
      <c r="I12" s="28">
        <v>62</v>
      </c>
      <c r="J12" s="89">
        <v>16</v>
      </c>
      <c r="K12" s="90">
        <v>13</v>
      </c>
      <c r="L12" s="89">
        <v>117</v>
      </c>
      <c r="M12" s="90">
        <v>94</v>
      </c>
    </row>
    <row r="13" spans="1:13" ht="13.5">
      <c r="A13" s="99" t="s">
        <v>101</v>
      </c>
      <c r="B13" s="86">
        <v>158</v>
      </c>
      <c r="C13" s="87">
        <v>306</v>
      </c>
      <c r="D13" s="86">
        <v>1</v>
      </c>
      <c r="E13" s="87">
        <v>0</v>
      </c>
      <c r="F13" s="86">
        <v>37</v>
      </c>
      <c r="G13" s="87">
        <v>7</v>
      </c>
      <c r="H13" s="86">
        <v>244</v>
      </c>
      <c r="I13" s="87">
        <v>192</v>
      </c>
      <c r="J13" s="86">
        <v>30</v>
      </c>
      <c r="K13" s="87">
        <v>11</v>
      </c>
      <c r="L13" s="86">
        <v>191</v>
      </c>
      <c r="M13" s="87">
        <v>266</v>
      </c>
    </row>
    <row r="14" spans="1:13" ht="13.5">
      <c r="A14" s="9" t="s">
        <v>0</v>
      </c>
      <c r="B14" s="73">
        <f aca="true" t="shared" si="0" ref="B14:M14">SUM(B7:B13)</f>
        <v>784</v>
      </c>
      <c r="C14" s="73">
        <f t="shared" si="0"/>
        <v>1071</v>
      </c>
      <c r="D14" s="73">
        <f t="shared" si="0"/>
        <v>9</v>
      </c>
      <c r="E14" s="24">
        <f t="shared" si="0"/>
        <v>3</v>
      </c>
      <c r="F14" s="24">
        <f t="shared" si="0"/>
        <v>136</v>
      </c>
      <c r="G14" s="24">
        <f t="shared" si="0"/>
        <v>56</v>
      </c>
      <c r="H14" s="24">
        <f t="shared" si="0"/>
        <v>1146</v>
      </c>
      <c r="I14" s="24">
        <f t="shared" si="0"/>
        <v>656</v>
      </c>
      <c r="J14" s="24">
        <f t="shared" si="0"/>
        <v>121</v>
      </c>
      <c r="K14" s="24">
        <f t="shared" si="0"/>
        <v>67</v>
      </c>
      <c r="L14" s="24">
        <f t="shared" si="0"/>
        <v>933</v>
      </c>
      <c r="M14" s="24">
        <f t="shared" si="0"/>
        <v>905</v>
      </c>
    </row>
  </sheetData>
  <sheetProtection selectLockedCells="1"/>
  <mergeCells count="5">
    <mergeCell ref="B1:M1"/>
    <mergeCell ref="B2:M2"/>
    <mergeCell ref="B3:E3"/>
    <mergeCell ref="F3:I3"/>
    <mergeCell ref="J3:M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D46" sqref="D46:E46"/>
    </sheetView>
  </sheetViews>
  <sheetFormatPr defaultColWidth="9.140625" defaultRowHeight="12.75"/>
  <cols>
    <col min="1" max="1" width="15.28125" style="23" bestFit="1" customWidth="1"/>
    <col min="2" max="6" width="8.57421875" style="23" customWidth="1"/>
    <col min="7" max="7" width="11.57421875" style="16" bestFit="1" customWidth="1"/>
    <col min="8" max="10" width="8.57421875" style="16" customWidth="1"/>
    <col min="11" max="11" width="9.28125" style="16" bestFit="1" customWidth="1"/>
    <col min="12" max="12" width="8.7109375" style="16" bestFit="1" customWidth="1"/>
    <col min="13" max="13" width="10.140625" style="16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9" width="11.57421875" style="16" bestFit="1" customWidth="1"/>
    <col min="20" max="20" width="10.421875" style="16" customWidth="1"/>
    <col min="21" max="21" width="9.28125" style="16" bestFit="1" customWidth="1"/>
    <col min="22" max="22" width="8.421875" style="16" customWidth="1"/>
    <col min="23" max="23" width="9.7109375" style="16" bestFit="1" customWidth="1"/>
    <col min="24" max="24" width="10.7109375" style="16" bestFit="1" customWidth="1"/>
    <col min="25" max="25" width="10.421875" style="16" bestFit="1" customWidth="1"/>
    <col min="26" max="26" width="9.7109375" style="16" bestFit="1" customWidth="1"/>
    <col min="27" max="27" width="13.28125" style="16" bestFit="1" customWidth="1"/>
    <col min="28" max="28" width="10.00390625" style="16" bestFit="1" customWidth="1"/>
    <col min="29" max="16384" width="9.140625" style="16" customWidth="1"/>
  </cols>
  <sheetData>
    <row r="1" spans="1:12" ht="13.5">
      <c r="A1" s="33"/>
      <c r="B1" s="129" t="s">
        <v>32</v>
      </c>
      <c r="C1" s="129"/>
      <c r="D1" s="129"/>
      <c r="E1" s="129"/>
      <c r="F1" s="129"/>
      <c r="G1" s="81" t="s">
        <v>35</v>
      </c>
      <c r="H1" s="135"/>
      <c r="I1" s="136"/>
      <c r="J1" s="137"/>
      <c r="K1" s="81"/>
      <c r="L1" s="61"/>
    </row>
    <row r="2" spans="1:12" ht="13.5">
      <c r="A2" s="34"/>
      <c r="B2" s="123" t="s">
        <v>33</v>
      </c>
      <c r="C2" s="124"/>
      <c r="D2" s="124"/>
      <c r="E2" s="124"/>
      <c r="F2" s="125"/>
      <c r="G2" s="77" t="s">
        <v>34</v>
      </c>
      <c r="H2" s="123" t="s">
        <v>32</v>
      </c>
      <c r="I2" s="124"/>
      <c r="J2" s="125"/>
      <c r="K2" s="77" t="s">
        <v>32</v>
      </c>
      <c r="L2" s="65" t="s">
        <v>32</v>
      </c>
    </row>
    <row r="3" spans="1:12" ht="13.5">
      <c r="A3" s="34"/>
      <c r="B3" s="143" t="s">
        <v>90</v>
      </c>
      <c r="C3" s="145"/>
      <c r="D3" s="143" t="s">
        <v>49</v>
      </c>
      <c r="E3" s="144"/>
      <c r="F3" s="145"/>
      <c r="G3" s="77" t="s">
        <v>21</v>
      </c>
      <c r="H3" s="126" t="s">
        <v>11</v>
      </c>
      <c r="I3" s="127"/>
      <c r="J3" s="128"/>
      <c r="K3" s="51" t="s">
        <v>36</v>
      </c>
      <c r="L3" s="8" t="s">
        <v>37</v>
      </c>
    </row>
    <row r="4" spans="1:12" ht="13.5">
      <c r="A4" s="47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3</v>
      </c>
    </row>
    <row r="5" spans="1:12" ht="90" customHeight="1" thickBot="1">
      <c r="A5" s="48" t="s">
        <v>16</v>
      </c>
      <c r="B5" s="4" t="s">
        <v>116</v>
      </c>
      <c r="C5" s="4" t="s">
        <v>117</v>
      </c>
      <c r="D5" s="4" t="s">
        <v>154</v>
      </c>
      <c r="E5" s="4" t="s">
        <v>118</v>
      </c>
      <c r="F5" s="4" t="s">
        <v>119</v>
      </c>
      <c r="G5" s="4" t="s">
        <v>155</v>
      </c>
      <c r="H5" s="5" t="s">
        <v>120</v>
      </c>
      <c r="I5" s="5" t="s">
        <v>121</v>
      </c>
      <c r="J5" s="5" t="s">
        <v>122</v>
      </c>
      <c r="K5" s="5" t="s">
        <v>123</v>
      </c>
      <c r="L5" s="4" t="s">
        <v>124</v>
      </c>
    </row>
    <row r="6" spans="1:12" ht="14.25" thickBot="1">
      <c r="A6" s="18"/>
      <c r="B6" s="19"/>
      <c r="C6" s="19"/>
      <c r="D6" s="19"/>
      <c r="E6" s="19"/>
      <c r="F6" s="19"/>
      <c r="G6" s="58"/>
      <c r="H6" s="19"/>
      <c r="I6" s="19"/>
      <c r="J6" s="19"/>
      <c r="K6" s="19"/>
      <c r="L6" s="20"/>
    </row>
    <row r="7" spans="1:12" ht="13.5">
      <c r="A7" s="1" t="s">
        <v>95</v>
      </c>
      <c r="B7" s="39">
        <v>91</v>
      </c>
      <c r="C7" s="26">
        <v>116</v>
      </c>
      <c r="D7" s="26">
        <v>18</v>
      </c>
      <c r="E7" s="39">
        <v>93</v>
      </c>
      <c r="F7" s="26">
        <v>108</v>
      </c>
      <c r="G7" s="110">
        <v>170</v>
      </c>
      <c r="H7" s="39">
        <v>37</v>
      </c>
      <c r="I7" s="40">
        <v>123</v>
      </c>
      <c r="J7" s="26">
        <v>49</v>
      </c>
      <c r="K7" s="39">
        <v>172</v>
      </c>
      <c r="L7" s="25">
        <v>19</v>
      </c>
    </row>
    <row r="8" spans="1:12" ht="13.5">
      <c r="A8" s="1" t="s">
        <v>96</v>
      </c>
      <c r="B8" s="44">
        <v>84</v>
      </c>
      <c r="C8" s="28">
        <v>63</v>
      </c>
      <c r="D8" s="28">
        <v>8</v>
      </c>
      <c r="E8" s="44">
        <v>66</v>
      </c>
      <c r="F8" s="31">
        <v>83</v>
      </c>
      <c r="G8" s="111">
        <v>111</v>
      </c>
      <c r="H8" s="41">
        <v>37</v>
      </c>
      <c r="I8" s="42">
        <v>73</v>
      </c>
      <c r="J8" s="31">
        <v>27</v>
      </c>
      <c r="K8" s="44">
        <v>108</v>
      </c>
      <c r="L8" s="30">
        <v>8</v>
      </c>
    </row>
    <row r="9" spans="1:12" ht="13.5">
      <c r="A9" s="1" t="s">
        <v>97</v>
      </c>
      <c r="B9" s="41">
        <v>171</v>
      </c>
      <c r="C9" s="31">
        <v>161</v>
      </c>
      <c r="D9" s="31">
        <v>30</v>
      </c>
      <c r="E9" s="41">
        <v>166</v>
      </c>
      <c r="F9" s="31">
        <v>172</v>
      </c>
      <c r="G9" s="111">
        <v>283</v>
      </c>
      <c r="H9" s="41">
        <v>55</v>
      </c>
      <c r="I9" s="42">
        <v>188</v>
      </c>
      <c r="J9" s="31">
        <v>91</v>
      </c>
      <c r="K9" s="44">
        <v>270</v>
      </c>
      <c r="L9" s="30">
        <v>29</v>
      </c>
    </row>
    <row r="10" spans="1:12" ht="13.5">
      <c r="A10" s="1" t="s">
        <v>98</v>
      </c>
      <c r="B10" s="41">
        <v>108</v>
      </c>
      <c r="C10" s="31">
        <v>90</v>
      </c>
      <c r="D10" s="31">
        <v>16</v>
      </c>
      <c r="E10" s="41">
        <v>107</v>
      </c>
      <c r="F10" s="31">
        <v>88</v>
      </c>
      <c r="G10" s="111">
        <v>175</v>
      </c>
      <c r="H10" s="41">
        <v>23</v>
      </c>
      <c r="I10" s="42">
        <v>111</v>
      </c>
      <c r="J10" s="31">
        <v>62</v>
      </c>
      <c r="K10" s="44">
        <v>167</v>
      </c>
      <c r="L10" s="30">
        <v>15</v>
      </c>
    </row>
    <row r="11" spans="1:12" ht="13.5">
      <c r="A11" s="1" t="s">
        <v>99</v>
      </c>
      <c r="B11" s="41">
        <v>165</v>
      </c>
      <c r="C11" s="31">
        <v>111</v>
      </c>
      <c r="D11" s="31">
        <v>36</v>
      </c>
      <c r="E11" s="41">
        <v>156</v>
      </c>
      <c r="F11" s="31">
        <v>116</v>
      </c>
      <c r="G11" s="111">
        <v>230</v>
      </c>
      <c r="H11" s="41">
        <v>53</v>
      </c>
      <c r="I11" s="42">
        <v>167</v>
      </c>
      <c r="J11" s="31">
        <v>56</v>
      </c>
      <c r="K11" s="44">
        <v>231</v>
      </c>
      <c r="L11" s="30">
        <v>35</v>
      </c>
    </row>
    <row r="12" spans="1:12" ht="13.5">
      <c r="A12" s="1" t="s">
        <v>100</v>
      </c>
      <c r="B12" s="44">
        <v>112</v>
      </c>
      <c r="C12" s="28">
        <v>98</v>
      </c>
      <c r="D12" s="28">
        <v>25</v>
      </c>
      <c r="E12" s="44">
        <v>96</v>
      </c>
      <c r="F12" s="31">
        <v>108</v>
      </c>
      <c r="G12" s="111">
        <v>184</v>
      </c>
      <c r="H12" s="41">
        <v>42</v>
      </c>
      <c r="I12" s="42">
        <v>117</v>
      </c>
      <c r="J12" s="31">
        <v>53</v>
      </c>
      <c r="K12" s="44">
        <v>180</v>
      </c>
      <c r="L12" s="30">
        <v>28</v>
      </c>
    </row>
    <row r="13" spans="1:12" ht="13.5">
      <c r="A13" s="99" t="s">
        <v>101</v>
      </c>
      <c r="B13" s="86">
        <v>212</v>
      </c>
      <c r="C13" s="87">
        <v>247</v>
      </c>
      <c r="D13" s="87">
        <v>38</v>
      </c>
      <c r="E13" s="86">
        <v>256</v>
      </c>
      <c r="F13" s="85">
        <v>186</v>
      </c>
      <c r="G13" s="111">
        <v>405</v>
      </c>
      <c r="H13" s="68">
        <v>75</v>
      </c>
      <c r="I13" s="94">
        <v>282</v>
      </c>
      <c r="J13" s="85">
        <v>99</v>
      </c>
      <c r="K13" s="44">
        <v>405</v>
      </c>
      <c r="L13" s="30">
        <v>39</v>
      </c>
    </row>
    <row r="14" spans="1:12" ht="13.5">
      <c r="A14" s="98" t="s">
        <v>0</v>
      </c>
      <c r="B14" s="24">
        <f aca="true" t="shared" si="0" ref="B14:L14">SUM(B7:B13)</f>
        <v>943</v>
      </c>
      <c r="C14" s="24">
        <f t="shared" si="0"/>
        <v>886</v>
      </c>
      <c r="D14" s="24">
        <f t="shared" si="0"/>
        <v>171</v>
      </c>
      <c r="E14" s="24">
        <f t="shared" si="0"/>
        <v>940</v>
      </c>
      <c r="F14" s="24">
        <f t="shared" si="0"/>
        <v>861</v>
      </c>
      <c r="G14" s="24">
        <f t="shared" si="0"/>
        <v>1558</v>
      </c>
      <c r="H14" s="24">
        <f t="shared" si="0"/>
        <v>322</v>
      </c>
      <c r="I14" s="24">
        <f t="shared" si="0"/>
        <v>1061</v>
      </c>
      <c r="J14" s="24">
        <f t="shared" si="0"/>
        <v>437</v>
      </c>
      <c r="K14" s="24">
        <f t="shared" si="0"/>
        <v>1533</v>
      </c>
      <c r="L14" s="24">
        <f t="shared" si="0"/>
        <v>173</v>
      </c>
    </row>
  </sheetData>
  <sheetProtection selectLockedCells="1"/>
  <mergeCells count="7">
    <mergeCell ref="B1:F1"/>
    <mergeCell ref="B2:F2"/>
    <mergeCell ref="B3:C3"/>
    <mergeCell ref="D3:F3"/>
    <mergeCell ref="H1:J1"/>
    <mergeCell ref="H2:J2"/>
    <mergeCell ref="H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&amp;C&amp;"Helv,Bold"BOUNDARY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46" sqref="D46:E46"/>
    </sheetView>
  </sheetViews>
  <sheetFormatPr defaultColWidth="9.140625" defaultRowHeight="12.75"/>
  <cols>
    <col min="1" max="1" width="16.7109375" style="0" bestFit="1" customWidth="1"/>
    <col min="2" max="2" width="12.7109375" style="0" customWidth="1"/>
    <col min="3" max="3" width="14.00390625" style="0" customWidth="1"/>
    <col min="4" max="4" width="11.00390625" style="0" customWidth="1"/>
    <col min="5" max="6" width="11.28125" style="0" customWidth="1"/>
    <col min="7" max="7" width="11.8515625" style="0" customWidth="1"/>
  </cols>
  <sheetData>
    <row r="1" spans="1:7" ht="13.5">
      <c r="A1" s="33"/>
      <c r="B1" s="156" t="s">
        <v>55</v>
      </c>
      <c r="C1" s="157"/>
      <c r="D1" s="157"/>
      <c r="E1" s="157"/>
      <c r="F1" s="157"/>
      <c r="G1" s="158"/>
    </row>
    <row r="2" spans="1:7" ht="13.5">
      <c r="A2" s="34"/>
      <c r="B2" s="159" t="s">
        <v>153</v>
      </c>
      <c r="C2" s="160"/>
      <c r="D2" s="160"/>
      <c r="E2" s="160"/>
      <c r="F2" s="160"/>
      <c r="G2" s="161"/>
    </row>
    <row r="3" spans="1:7" ht="13.5">
      <c r="A3" s="34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</row>
    <row r="4" spans="1:7" ht="13.5">
      <c r="A4" s="47"/>
      <c r="B4" s="11" t="s">
        <v>125</v>
      </c>
      <c r="C4" s="11" t="s">
        <v>134</v>
      </c>
      <c r="D4" s="11" t="s">
        <v>129</v>
      </c>
      <c r="E4" s="11" t="s">
        <v>132</v>
      </c>
      <c r="F4" s="11" t="s">
        <v>131</v>
      </c>
      <c r="G4" s="11" t="s">
        <v>127</v>
      </c>
    </row>
    <row r="5" spans="1:7" ht="81" customHeight="1" thickBot="1">
      <c r="A5" s="48" t="s">
        <v>16</v>
      </c>
      <c r="B5" s="7" t="s">
        <v>126</v>
      </c>
      <c r="C5" s="7" t="s">
        <v>135</v>
      </c>
      <c r="D5" s="7" t="s">
        <v>130</v>
      </c>
      <c r="E5" s="7" t="s">
        <v>133</v>
      </c>
      <c r="F5" s="7" t="s">
        <v>156</v>
      </c>
      <c r="G5" s="7" t="s">
        <v>128</v>
      </c>
    </row>
    <row r="6" spans="1:7" ht="14.25" thickBot="1">
      <c r="A6" s="18"/>
      <c r="B6" s="54"/>
      <c r="C6" s="50"/>
      <c r="D6" s="50"/>
      <c r="E6" s="54"/>
      <c r="F6" s="54"/>
      <c r="G6" s="55"/>
    </row>
    <row r="7" spans="1:7" ht="13.5">
      <c r="A7" s="1" t="s">
        <v>95</v>
      </c>
      <c r="B7" s="49">
        <v>153</v>
      </c>
      <c r="C7" s="25">
        <v>133</v>
      </c>
      <c r="D7" s="25">
        <v>135</v>
      </c>
      <c r="E7" s="25">
        <v>130</v>
      </c>
      <c r="F7" s="25">
        <v>138</v>
      </c>
      <c r="G7" s="106">
        <v>132</v>
      </c>
    </row>
    <row r="8" spans="1:7" ht="13.5">
      <c r="A8" s="1" t="s">
        <v>96</v>
      </c>
      <c r="B8" s="70">
        <v>105</v>
      </c>
      <c r="C8" s="66">
        <v>89</v>
      </c>
      <c r="D8" s="66">
        <v>89</v>
      </c>
      <c r="E8" s="66">
        <v>89</v>
      </c>
      <c r="F8" s="66">
        <v>90</v>
      </c>
      <c r="G8" s="107">
        <v>91</v>
      </c>
    </row>
    <row r="9" spans="1:7" ht="13.5">
      <c r="A9" s="1" t="s">
        <v>97</v>
      </c>
      <c r="B9" s="70">
        <v>255</v>
      </c>
      <c r="C9" s="66">
        <v>220</v>
      </c>
      <c r="D9" s="66">
        <v>216</v>
      </c>
      <c r="E9" s="66">
        <v>216</v>
      </c>
      <c r="F9" s="66">
        <v>224</v>
      </c>
      <c r="G9" s="107">
        <v>220</v>
      </c>
    </row>
    <row r="10" spans="1:7" ht="13.5">
      <c r="A10" s="1" t="s">
        <v>98</v>
      </c>
      <c r="B10" s="70">
        <v>157</v>
      </c>
      <c r="C10" s="66">
        <v>141</v>
      </c>
      <c r="D10" s="66">
        <v>133</v>
      </c>
      <c r="E10" s="66">
        <v>139</v>
      </c>
      <c r="F10" s="66">
        <v>137</v>
      </c>
      <c r="G10" s="107">
        <v>139</v>
      </c>
    </row>
    <row r="11" spans="1:7" ht="13.5">
      <c r="A11" s="1" t="s">
        <v>99</v>
      </c>
      <c r="B11" s="70">
        <v>211</v>
      </c>
      <c r="C11" s="66">
        <v>200</v>
      </c>
      <c r="D11" s="66">
        <v>193</v>
      </c>
      <c r="E11" s="66">
        <v>190</v>
      </c>
      <c r="F11" s="66">
        <v>197</v>
      </c>
      <c r="G11" s="107">
        <v>192</v>
      </c>
    </row>
    <row r="12" spans="1:7" ht="13.5">
      <c r="A12" s="1" t="s">
        <v>100</v>
      </c>
      <c r="B12" s="70">
        <v>178</v>
      </c>
      <c r="C12" s="88">
        <v>151</v>
      </c>
      <c r="D12" s="88">
        <v>153</v>
      </c>
      <c r="E12" s="88">
        <v>159</v>
      </c>
      <c r="F12" s="88">
        <v>157</v>
      </c>
      <c r="G12" s="108">
        <v>153</v>
      </c>
    </row>
    <row r="13" spans="1:7" ht="13.5">
      <c r="A13" s="99" t="s">
        <v>101</v>
      </c>
      <c r="B13" s="70">
        <v>357</v>
      </c>
      <c r="C13" s="67">
        <v>322</v>
      </c>
      <c r="D13" s="67">
        <v>323</v>
      </c>
      <c r="E13" s="67">
        <v>323</v>
      </c>
      <c r="F13" s="67">
        <v>325</v>
      </c>
      <c r="G13" s="109">
        <v>321</v>
      </c>
    </row>
    <row r="14" spans="1:7" ht="13.5">
      <c r="A14" s="9" t="s">
        <v>0</v>
      </c>
      <c r="B14" s="24">
        <f aca="true" t="shared" si="0" ref="B14:G14">SUM(B7:B13)</f>
        <v>1416</v>
      </c>
      <c r="C14" s="24">
        <f t="shared" si="0"/>
        <v>1256</v>
      </c>
      <c r="D14" s="24">
        <f t="shared" si="0"/>
        <v>1242</v>
      </c>
      <c r="E14" s="24">
        <f t="shared" si="0"/>
        <v>1246</v>
      </c>
      <c r="F14" s="24">
        <f t="shared" si="0"/>
        <v>1268</v>
      </c>
      <c r="G14" s="24">
        <f t="shared" si="0"/>
        <v>1248</v>
      </c>
    </row>
    <row r="18" spans="1:6" ht="13.5">
      <c r="A18" s="143" t="s">
        <v>38</v>
      </c>
      <c r="B18" s="144"/>
      <c r="C18" s="144"/>
      <c r="D18" s="144"/>
      <c r="E18" s="144"/>
      <c r="F18" s="145"/>
    </row>
    <row r="19" spans="1:6" ht="14.25" thickBot="1">
      <c r="A19" s="95" t="s">
        <v>39</v>
      </c>
      <c r="B19" s="95" t="s">
        <v>40</v>
      </c>
      <c r="C19" s="162" t="s">
        <v>41</v>
      </c>
      <c r="D19" s="163"/>
      <c r="E19" s="123" t="s">
        <v>42</v>
      </c>
      <c r="F19" s="125"/>
    </row>
    <row r="20" spans="1:6" ht="14.25" thickBot="1">
      <c r="A20" s="18"/>
      <c r="B20" s="19"/>
      <c r="C20" s="19"/>
      <c r="D20" s="19"/>
      <c r="E20" s="19"/>
      <c r="F20" s="20"/>
    </row>
    <row r="21" spans="1:6" ht="13.5">
      <c r="A21" s="76" t="s">
        <v>95</v>
      </c>
      <c r="B21" s="53" t="s">
        <v>91</v>
      </c>
      <c r="C21" s="164" t="s">
        <v>136</v>
      </c>
      <c r="D21" s="165"/>
      <c r="E21" s="166">
        <v>16</v>
      </c>
      <c r="F21" s="167"/>
    </row>
    <row r="22" spans="1:6" ht="13.5">
      <c r="A22" s="52"/>
      <c r="B22" s="53" t="s">
        <v>50</v>
      </c>
      <c r="C22" s="146" t="s">
        <v>137</v>
      </c>
      <c r="D22" s="147"/>
      <c r="E22" s="150">
        <v>252</v>
      </c>
      <c r="F22" s="151"/>
    </row>
    <row r="23" spans="1:6" ht="13.5">
      <c r="A23" s="52"/>
      <c r="B23" s="53"/>
      <c r="C23" s="148"/>
      <c r="D23" s="149"/>
      <c r="E23" s="150"/>
      <c r="F23" s="151"/>
    </row>
    <row r="24" spans="1:6" ht="13.5">
      <c r="A24" s="52" t="s">
        <v>96</v>
      </c>
      <c r="B24" s="53" t="s">
        <v>91</v>
      </c>
      <c r="C24" s="146" t="s">
        <v>138</v>
      </c>
      <c r="D24" s="147"/>
      <c r="E24" s="150">
        <v>9</v>
      </c>
      <c r="F24" s="151"/>
    </row>
    <row r="25" spans="1:6" ht="13.5">
      <c r="A25" s="52"/>
      <c r="B25" s="53" t="s">
        <v>139</v>
      </c>
      <c r="C25" s="146" t="s">
        <v>140</v>
      </c>
      <c r="D25" s="147"/>
      <c r="E25" s="150">
        <v>119</v>
      </c>
      <c r="F25" s="151"/>
    </row>
    <row r="26" spans="1:6" ht="13.5">
      <c r="A26" s="52"/>
      <c r="B26" s="53"/>
      <c r="C26" s="148"/>
      <c r="D26" s="149"/>
      <c r="E26" s="150"/>
      <c r="F26" s="151"/>
    </row>
    <row r="27" spans="1:6" ht="13.5">
      <c r="A27" s="52" t="s">
        <v>97</v>
      </c>
      <c r="B27" s="53" t="s">
        <v>91</v>
      </c>
      <c r="C27" s="146" t="s">
        <v>141</v>
      </c>
      <c r="D27" s="147"/>
      <c r="E27" s="150">
        <v>36</v>
      </c>
      <c r="F27" s="151"/>
    </row>
    <row r="28" spans="1:6" ht="13.5">
      <c r="A28" s="52"/>
      <c r="B28" s="53" t="s">
        <v>50</v>
      </c>
      <c r="C28" s="146" t="s">
        <v>142</v>
      </c>
      <c r="D28" s="147"/>
      <c r="E28" s="150">
        <v>332</v>
      </c>
      <c r="F28" s="151"/>
    </row>
    <row r="29" spans="1:6" ht="13.5">
      <c r="A29" s="52"/>
      <c r="B29" s="53"/>
      <c r="C29" s="148"/>
      <c r="D29" s="149"/>
      <c r="E29" s="150"/>
      <c r="F29" s="151"/>
    </row>
    <row r="30" spans="1:6" ht="13.5">
      <c r="A30" s="52" t="s">
        <v>98</v>
      </c>
      <c r="B30" s="53" t="s">
        <v>91</v>
      </c>
      <c r="C30" s="96" t="s">
        <v>143</v>
      </c>
      <c r="D30" s="97"/>
      <c r="E30" s="150">
        <v>22</v>
      </c>
      <c r="F30" s="151"/>
    </row>
    <row r="31" spans="1:6" ht="13.5">
      <c r="A31" s="52"/>
      <c r="B31" s="53" t="s">
        <v>139</v>
      </c>
      <c r="C31" s="146" t="s">
        <v>144</v>
      </c>
      <c r="D31" s="147"/>
      <c r="E31" s="150">
        <v>63</v>
      </c>
      <c r="F31" s="151"/>
    </row>
    <row r="32" spans="1:6" ht="13.5">
      <c r="A32" s="52"/>
      <c r="B32" s="53" t="s">
        <v>139</v>
      </c>
      <c r="C32" s="146" t="s">
        <v>145</v>
      </c>
      <c r="D32" s="147"/>
      <c r="E32" s="150">
        <v>174</v>
      </c>
      <c r="F32" s="151"/>
    </row>
    <row r="33" spans="1:6" ht="13.5">
      <c r="A33" s="52"/>
      <c r="B33" s="53"/>
      <c r="C33" s="148"/>
      <c r="D33" s="149"/>
      <c r="E33" s="150"/>
      <c r="F33" s="151"/>
    </row>
    <row r="34" spans="1:6" ht="13.5">
      <c r="A34" s="52" t="s">
        <v>157</v>
      </c>
      <c r="B34" s="53" t="s">
        <v>91</v>
      </c>
      <c r="C34" s="146" t="s">
        <v>146</v>
      </c>
      <c r="D34" s="147"/>
      <c r="E34" s="150">
        <v>37</v>
      </c>
      <c r="F34" s="151"/>
    </row>
    <row r="35" spans="1:6" ht="13.5">
      <c r="A35" s="52"/>
      <c r="B35" s="53" t="s">
        <v>50</v>
      </c>
      <c r="C35" s="96" t="s">
        <v>147</v>
      </c>
      <c r="D35" s="97"/>
      <c r="E35" s="150">
        <v>274</v>
      </c>
      <c r="F35" s="151"/>
    </row>
    <row r="36" spans="1:6" ht="13.5">
      <c r="A36" s="52"/>
      <c r="B36" s="53"/>
      <c r="C36" s="148"/>
      <c r="D36" s="149"/>
      <c r="E36" s="150"/>
      <c r="F36" s="151"/>
    </row>
    <row r="37" spans="1:6" ht="13.5">
      <c r="A37" s="75" t="s">
        <v>100</v>
      </c>
      <c r="B37" s="22" t="s">
        <v>91</v>
      </c>
      <c r="C37" s="146" t="s">
        <v>148</v>
      </c>
      <c r="D37" s="147"/>
      <c r="E37" s="150">
        <v>36</v>
      </c>
      <c r="F37" s="151"/>
    </row>
    <row r="38" spans="1:6" ht="13.5">
      <c r="A38" s="74"/>
      <c r="B38" s="69" t="s">
        <v>50</v>
      </c>
      <c r="C38" s="154" t="s">
        <v>149</v>
      </c>
      <c r="D38" s="155"/>
      <c r="E38" s="152">
        <v>250</v>
      </c>
      <c r="F38" s="153"/>
    </row>
  </sheetData>
  <sheetProtection/>
  <mergeCells count="39">
    <mergeCell ref="E23:F23"/>
    <mergeCell ref="E25:F25"/>
    <mergeCell ref="E26:F26"/>
    <mergeCell ref="E27:F27"/>
    <mergeCell ref="C38:D38"/>
    <mergeCell ref="B1:G1"/>
    <mergeCell ref="B2:G2"/>
    <mergeCell ref="C19:D19"/>
    <mergeCell ref="C21:D21"/>
    <mergeCell ref="C22:D22"/>
    <mergeCell ref="C37:D37"/>
    <mergeCell ref="A18:F18"/>
    <mergeCell ref="E19:F19"/>
    <mergeCell ref="E21:F21"/>
    <mergeCell ref="E22:F22"/>
    <mergeCell ref="C23:D23"/>
    <mergeCell ref="E24:F24"/>
    <mergeCell ref="E38:F38"/>
    <mergeCell ref="E29:F29"/>
    <mergeCell ref="E30:F30"/>
    <mergeCell ref="E31:F31"/>
    <mergeCell ref="E32:F32"/>
    <mergeCell ref="C33:D33"/>
    <mergeCell ref="C36:D36"/>
    <mergeCell ref="E35:F35"/>
    <mergeCell ref="E36:F36"/>
    <mergeCell ref="E37:F37"/>
    <mergeCell ref="E28:F28"/>
    <mergeCell ref="C29:D29"/>
    <mergeCell ref="C34:D34"/>
    <mergeCell ref="E33:F33"/>
    <mergeCell ref="E34:F34"/>
    <mergeCell ref="C24:D24"/>
    <mergeCell ref="C25:D25"/>
    <mergeCell ref="C26:D26"/>
    <mergeCell ref="C27:D27"/>
    <mergeCell ref="C28:D28"/>
    <mergeCell ref="C32:D32"/>
    <mergeCell ref="C31:D31"/>
  </mergeCells>
  <printOptions/>
  <pageMargins left="0.75" right="0.75" top="1.5" bottom="0.75" header="1" footer="0.3"/>
  <pageSetup horizontalDpi="600" verticalDpi="600" orientation="portrait" r:id="rId1"/>
  <headerFooter>
    <oddHeader>&amp;C&amp;"Helv,Bold"BOUNDARY COUNTY RESULTS
PRIMARY ELECTION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1">
      <selection activeCell="D46" sqref="D46:E46"/>
    </sheetView>
  </sheetViews>
  <sheetFormatPr defaultColWidth="9.140625" defaultRowHeight="12.75"/>
  <cols>
    <col min="1" max="1" width="17.28125" style="23" bestFit="1" customWidth="1"/>
    <col min="2" max="3" width="9.140625" style="16" customWidth="1"/>
    <col min="4" max="8" width="9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3"/>
      <c r="B1" s="130"/>
      <c r="C1" s="131"/>
      <c r="D1" s="138"/>
      <c r="E1" s="142"/>
      <c r="F1" s="142"/>
      <c r="G1" s="142"/>
      <c r="H1" s="139"/>
    </row>
    <row r="2" spans="1:8" ht="13.5">
      <c r="A2" s="72"/>
      <c r="B2" s="123" t="s">
        <v>150</v>
      </c>
      <c r="C2" s="124"/>
      <c r="D2" s="123" t="s">
        <v>14</v>
      </c>
      <c r="E2" s="124"/>
      <c r="F2" s="124"/>
      <c r="G2" s="124"/>
      <c r="H2" s="125"/>
    </row>
    <row r="3" spans="1:8" s="35" customFormat="1" ht="13.5">
      <c r="A3" s="36"/>
      <c r="B3" s="123" t="s">
        <v>152</v>
      </c>
      <c r="C3" s="124"/>
      <c r="D3" s="123" t="s">
        <v>15</v>
      </c>
      <c r="E3" s="124"/>
      <c r="F3" s="124"/>
      <c r="G3" s="124"/>
      <c r="H3" s="125"/>
    </row>
    <row r="4" spans="1:8" ht="13.5" customHeight="1">
      <c r="A4" s="37"/>
      <c r="B4" s="126"/>
      <c r="C4" s="127"/>
      <c r="D4" s="13"/>
      <c r="E4" s="14"/>
      <c r="F4" s="14"/>
      <c r="G4" s="14"/>
      <c r="H4" s="15"/>
    </row>
    <row r="5" spans="1:8" s="17" customFormat="1" ht="97.5" customHeight="1" thickBot="1">
      <c r="A5" s="38" t="s">
        <v>16</v>
      </c>
      <c r="B5" s="6" t="s">
        <v>92</v>
      </c>
      <c r="C5" s="91" t="s">
        <v>93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95</v>
      </c>
      <c r="B7" s="25">
        <v>73</v>
      </c>
      <c r="C7" s="25">
        <v>177</v>
      </c>
      <c r="D7" s="120"/>
      <c r="E7" s="114"/>
      <c r="F7" s="115">
        <f aca="true" t="shared" si="0" ref="F7:F12">IF(E7&lt;&gt;0,E7+D7,"")</f>
      </c>
      <c r="G7" s="114"/>
      <c r="H7" s="116">
        <f aca="true" t="shared" si="1" ref="H7:H12">IF(G7&lt;&gt;0,G7/F7,"")</f>
      </c>
    </row>
    <row r="8" spans="1:8" s="21" customFormat="1" ht="13.5">
      <c r="A8" s="1" t="s">
        <v>96</v>
      </c>
      <c r="B8" s="66">
        <v>33</v>
      </c>
      <c r="C8" s="66">
        <v>138</v>
      </c>
      <c r="D8" s="121"/>
      <c r="E8" s="117"/>
      <c r="F8" s="118">
        <f t="shared" si="0"/>
      </c>
      <c r="G8" s="117"/>
      <c r="H8" s="116">
        <f t="shared" si="1"/>
      </c>
    </row>
    <row r="9" spans="1:8" s="21" customFormat="1" ht="13.5">
      <c r="A9" s="1" t="s">
        <v>97</v>
      </c>
      <c r="B9" s="66">
        <v>73</v>
      </c>
      <c r="C9" s="66">
        <v>340</v>
      </c>
      <c r="D9" s="121"/>
      <c r="E9" s="117"/>
      <c r="F9" s="118">
        <f t="shared" si="0"/>
      </c>
      <c r="G9" s="117"/>
      <c r="H9" s="116">
        <f t="shared" si="1"/>
      </c>
    </row>
    <row r="10" spans="1:8" s="21" customFormat="1" ht="13.5">
      <c r="A10" s="1" t="s">
        <v>98</v>
      </c>
      <c r="B10" s="66">
        <v>63</v>
      </c>
      <c r="C10" s="66">
        <v>178</v>
      </c>
      <c r="D10" s="121"/>
      <c r="E10" s="117"/>
      <c r="F10" s="118">
        <f t="shared" si="0"/>
      </c>
      <c r="G10" s="117"/>
      <c r="H10" s="116">
        <f t="shared" si="1"/>
      </c>
    </row>
    <row r="11" spans="1:8" s="21" customFormat="1" ht="13.5">
      <c r="A11" s="1" t="s">
        <v>99</v>
      </c>
      <c r="B11" s="66">
        <v>112</v>
      </c>
      <c r="C11" s="66">
        <v>236</v>
      </c>
      <c r="D11" s="121"/>
      <c r="E11" s="117"/>
      <c r="F11" s="118">
        <f t="shared" si="0"/>
      </c>
      <c r="G11" s="117"/>
      <c r="H11" s="116">
        <f t="shared" si="1"/>
      </c>
    </row>
    <row r="12" spans="1:8" s="21" customFormat="1" ht="13.5">
      <c r="A12" s="1" t="s">
        <v>100</v>
      </c>
      <c r="B12" s="66">
        <v>78</v>
      </c>
      <c r="C12" s="66">
        <v>177</v>
      </c>
      <c r="D12" s="121"/>
      <c r="E12" s="117"/>
      <c r="F12" s="118">
        <f t="shared" si="0"/>
      </c>
      <c r="G12" s="117"/>
      <c r="H12" s="116">
        <f t="shared" si="1"/>
      </c>
    </row>
    <row r="13" spans="1:8" s="43" customFormat="1" ht="13.5">
      <c r="A13" s="99" t="s">
        <v>101</v>
      </c>
      <c r="B13" s="67">
        <v>129</v>
      </c>
      <c r="C13" s="67">
        <v>420</v>
      </c>
      <c r="D13" s="122"/>
      <c r="E13" s="119"/>
      <c r="F13" s="119"/>
      <c r="G13" s="117"/>
      <c r="H13" s="119"/>
    </row>
    <row r="14" spans="1:8" ht="13.5">
      <c r="A14" s="9" t="s">
        <v>0</v>
      </c>
      <c r="B14" s="24">
        <f aca="true" t="shared" si="2" ref="B14:G14">SUM(B7:B13)</f>
        <v>561</v>
      </c>
      <c r="C14" s="92">
        <f t="shared" si="2"/>
        <v>1666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9">
        <f>IF(G14&lt;&gt;0,G14/F14,"")</f>
      </c>
    </row>
    <row r="15" spans="1:8" ht="13.5">
      <c r="A15" s="45"/>
      <c r="B15" s="71"/>
      <c r="C15" s="71"/>
      <c r="D15" s="71"/>
      <c r="E15" s="71"/>
      <c r="F15" s="71"/>
      <c r="G15" s="71"/>
      <c r="H15" s="104"/>
    </row>
    <row r="16" ht="13.5">
      <c r="A16" s="45"/>
    </row>
    <row r="18" spans="1:8" ht="13.5">
      <c r="A18" s="93"/>
      <c r="B18" s="130"/>
      <c r="C18" s="132"/>
      <c r="D18" s="138"/>
      <c r="E18" s="142"/>
      <c r="F18" s="142"/>
      <c r="G18" s="142"/>
      <c r="H18" s="139"/>
    </row>
    <row r="19" spans="1:8" ht="13.5">
      <c r="A19" s="72"/>
      <c r="B19" s="123" t="s">
        <v>150</v>
      </c>
      <c r="C19" s="125"/>
      <c r="D19" s="123" t="s">
        <v>14</v>
      </c>
      <c r="E19" s="124"/>
      <c r="F19" s="124"/>
      <c r="G19" s="124"/>
      <c r="H19" s="125"/>
    </row>
    <row r="20" spans="1:8" ht="13.5">
      <c r="A20" s="36"/>
      <c r="B20" s="123" t="s">
        <v>151</v>
      </c>
      <c r="C20" s="125"/>
      <c r="D20" s="123" t="s">
        <v>15</v>
      </c>
      <c r="E20" s="124"/>
      <c r="F20" s="124"/>
      <c r="G20" s="124"/>
      <c r="H20" s="125"/>
    </row>
    <row r="21" spans="1:8" ht="13.5">
      <c r="A21" s="37"/>
      <c r="B21" s="126"/>
      <c r="C21" s="128"/>
      <c r="D21" s="13"/>
      <c r="E21" s="14"/>
      <c r="F21" s="14"/>
      <c r="G21" s="14"/>
      <c r="H21" s="15"/>
    </row>
    <row r="22" spans="1:8" ht="97.5" customHeight="1" thickBot="1">
      <c r="A22" s="38" t="s">
        <v>16</v>
      </c>
      <c r="B22" s="6" t="s">
        <v>92</v>
      </c>
      <c r="C22" s="6" t="s">
        <v>93</v>
      </c>
      <c r="D22" s="7" t="s">
        <v>23</v>
      </c>
      <c r="E22" s="7" t="s">
        <v>24</v>
      </c>
      <c r="F22" s="7" t="s">
        <v>30</v>
      </c>
      <c r="G22" s="7" t="s">
        <v>31</v>
      </c>
      <c r="H22" s="4" t="s">
        <v>25</v>
      </c>
    </row>
    <row r="23" spans="1:8" ht="14.25" thickBot="1">
      <c r="A23" s="18"/>
      <c r="B23" s="19"/>
      <c r="C23" s="19"/>
      <c r="D23" s="19"/>
      <c r="E23" s="19"/>
      <c r="F23" s="19"/>
      <c r="G23" s="19"/>
      <c r="H23" s="20"/>
    </row>
    <row r="24" spans="1:8" ht="13.5">
      <c r="A24" s="1" t="s">
        <v>95</v>
      </c>
      <c r="B24" s="25">
        <v>69</v>
      </c>
      <c r="C24" s="25">
        <v>186</v>
      </c>
      <c r="D24" s="114"/>
      <c r="E24" s="114"/>
      <c r="F24" s="115">
        <f aca="true" t="shared" si="3" ref="F24:F29">IF(E24&lt;&gt;0,E24+D24,"")</f>
      </c>
      <c r="G24" s="114"/>
      <c r="H24" s="116">
        <f aca="true" t="shared" si="4" ref="H24:H31">IF(G24&lt;&gt;0,G24/F24,"")</f>
      </c>
    </row>
    <row r="25" spans="1:8" ht="13.5">
      <c r="A25" s="1" t="s">
        <v>96</v>
      </c>
      <c r="B25" s="66">
        <v>33</v>
      </c>
      <c r="C25" s="66">
        <v>138</v>
      </c>
      <c r="D25" s="117"/>
      <c r="E25" s="117"/>
      <c r="F25" s="118">
        <f t="shared" si="3"/>
      </c>
      <c r="G25" s="117"/>
      <c r="H25" s="116">
        <f t="shared" si="4"/>
      </c>
    </row>
    <row r="26" spans="1:8" ht="13.5">
      <c r="A26" s="1" t="s">
        <v>97</v>
      </c>
      <c r="B26" s="66">
        <v>70</v>
      </c>
      <c r="C26" s="66">
        <v>351</v>
      </c>
      <c r="D26" s="117"/>
      <c r="E26" s="117"/>
      <c r="F26" s="118">
        <f t="shared" si="3"/>
      </c>
      <c r="G26" s="117"/>
      <c r="H26" s="116">
        <f t="shared" si="4"/>
      </c>
    </row>
    <row r="27" spans="1:8" ht="13.5">
      <c r="A27" s="1" t="s">
        <v>98</v>
      </c>
      <c r="B27" s="66">
        <v>67</v>
      </c>
      <c r="C27" s="66">
        <v>179</v>
      </c>
      <c r="D27" s="117"/>
      <c r="E27" s="117"/>
      <c r="F27" s="118">
        <f t="shared" si="3"/>
      </c>
      <c r="G27" s="117"/>
      <c r="H27" s="116">
        <f t="shared" si="4"/>
      </c>
    </row>
    <row r="28" spans="1:8" ht="13.5">
      <c r="A28" s="1" t="s">
        <v>99</v>
      </c>
      <c r="B28" s="66">
        <v>104</v>
      </c>
      <c r="C28" s="66">
        <v>242</v>
      </c>
      <c r="D28" s="117"/>
      <c r="E28" s="117"/>
      <c r="F28" s="118">
        <f t="shared" si="3"/>
      </c>
      <c r="G28" s="117"/>
      <c r="H28" s="116">
        <f t="shared" si="4"/>
      </c>
    </row>
    <row r="29" spans="1:8" ht="13.5">
      <c r="A29" s="1" t="s">
        <v>100</v>
      </c>
      <c r="B29" s="66">
        <v>72</v>
      </c>
      <c r="C29" s="66">
        <v>188</v>
      </c>
      <c r="D29" s="117"/>
      <c r="E29" s="117"/>
      <c r="F29" s="118">
        <f t="shared" si="3"/>
      </c>
      <c r="G29" s="117"/>
      <c r="H29" s="116">
        <f t="shared" si="4"/>
      </c>
    </row>
    <row r="30" spans="1:8" ht="13.5">
      <c r="A30" s="99" t="s">
        <v>101</v>
      </c>
      <c r="B30" s="67">
        <v>132</v>
      </c>
      <c r="C30" s="67">
        <v>418</v>
      </c>
      <c r="D30" s="119"/>
      <c r="E30" s="119"/>
      <c r="F30" s="119"/>
      <c r="G30" s="117"/>
      <c r="H30" s="119"/>
    </row>
    <row r="31" spans="1:8" ht="13.5">
      <c r="A31" s="9" t="s">
        <v>0</v>
      </c>
      <c r="B31" s="24">
        <f aca="true" t="shared" si="5" ref="B31:G31">SUM(B24:B30)</f>
        <v>547</v>
      </c>
      <c r="C31" s="24">
        <f t="shared" si="5"/>
        <v>1702</v>
      </c>
      <c r="D31" s="24">
        <f t="shared" si="5"/>
        <v>0</v>
      </c>
      <c r="E31" s="24">
        <f t="shared" si="5"/>
        <v>0</v>
      </c>
      <c r="F31" s="24">
        <f t="shared" si="5"/>
        <v>0</v>
      </c>
      <c r="G31" s="24">
        <f t="shared" si="5"/>
        <v>0</v>
      </c>
      <c r="H31" s="105">
        <f t="shared" si="4"/>
      </c>
    </row>
    <row r="32" ht="13.5">
      <c r="A32" s="16"/>
    </row>
  </sheetData>
  <sheetProtection selectLockedCells="1"/>
  <mergeCells count="14">
    <mergeCell ref="D1:H1"/>
    <mergeCell ref="D2:H2"/>
    <mergeCell ref="D18:H18"/>
    <mergeCell ref="D19:H19"/>
    <mergeCell ref="B3:C3"/>
    <mergeCell ref="D20:H20"/>
    <mergeCell ref="D3:H3"/>
    <mergeCell ref="B4:C4"/>
    <mergeCell ref="B1:C1"/>
    <mergeCell ref="B2:C2"/>
    <mergeCell ref="B18:C18"/>
    <mergeCell ref="B19:C19"/>
    <mergeCell ref="B20:C20"/>
    <mergeCell ref="B21:C21"/>
  </mergeCells>
  <printOptions horizontalCentered="1"/>
  <pageMargins left="1" right="0.5" top="1.5" bottom="0.5" header="1" footer="0.6"/>
  <pageSetup horizontalDpi="600" verticalDpi="600" orientation="portrait" pageOrder="overThenDown" r:id="rId1"/>
  <headerFooter alignWithMargins="0">
    <oddHeader>&amp;C&amp;"Helv,Bold"BOUNDARY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2014-05-22T22:52:26Z</cp:lastPrinted>
  <dcterms:created xsi:type="dcterms:W3CDTF">1998-04-10T16:02:13Z</dcterms:created>
  <dcterms:modified xsi:type="dcterms:W3CDTF">2014-05-28T16:09:59Z</dcterms:modified>
  <cp:category/>
  <cp:version/>
  <cp:contentType/>
  <cp:contentStatus/>
</cp:coreProperties>
</file>